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970" windowHeight="9660"/>
  </bookViews>
  <sheets>
    <sheet name="Realizimi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26" i="1" l="1"/>
  <c r="I28" i="1"/>
  <c r="I40" i="1" l="1"/>
  <c r="I6" i="1" l="1"/>
  <c r="I38" i="1"/>
  <c r="I30" i="1"/>
  <c r="I17" i="1"/>
  <c r="I32" i="1"/>
  <c r="I9" i="1"/>
  <c r="I14" i="1"/>
  <c r="I18" i="1" l="1"/>
  <c r="I37" i="1" l="1"/>
  <c r="I22" i="1"/>
</calcChain>
</file>

<file path=xl/sharedStrings.xml><?xml version="1.0" encoding="utf-8"?>
<sst xmlns="http://schemas.openxmlformats.org/spreadsheetml/2006/main" count="186" uniqueCount="103">
  <si>
    <t xml:space="preserve">               AUTORITETI   KONTRAKTOR</t>
  </si>
  <si>
    <t xml:space="preserve">APARATI I DREJTORISË SË PËRGJITHSHME TË TATIMEVE </t>
  </si>
  <si>
    <t>Objekti i Prokurimit 602</t>
  </si>
  <si>
    <t>Kontratë /Marëveshje kuadër</t>
  </si>
  <si>
    <t>Lloji i procedueres se prokurimit /minikontrate ne kuader te marreveshjes kuader/Amendament kontrate per nevojat e fillimit viti</t>
  </si>
  <si>
    <t>Data e zhvillimit te procedures</t>
  </si>
  <si>
    <t>Emri I operatorit ekonomik /bashkimi I operatoreve ekonomike I shpallur fitues dhe NUIS</t>
  </si>
  <si>
    <t>Sherbim</t>
  </si>
  <si>
    <t>DPT</t>
  </si>
  <si>
    <t>Shpenzime  per mirembajtje te mjeteve te transportit</t>
  </si>
  <si>
    <t>Kontrat MK</t>
  </si>
  <si>
    <t>30.03.2023</t>
  </si>
  <si>
    <t>VILNIK MOTORS SHPK/L01314031G</t>
  </si>
  <si>
    <t>ASHPP</t>
  </si>
  <si>
    <t>Shpenzime blerje, gome</t>
  </si>
  <si>
    <t>Mall</t>
  </si>
  <si>
    <t>Karburant dhe vaj</t>
  </si>
  <si>
    <t>20.03.2023</t>
  </si>
  <si>
    <t>Kastrati /J61813529P</t>
  </si>
  <si>
    <t>Shpenzime blerje materiale të tjera zyre (Tonera)</t>
  </si>
  <si>
    <t>26.04.2022</t>
  </si>
  <si>
    <t>IINFOSOFT OFFICE/J62426002Q</t>
  </si>
  <si>
    <t xml:space="preserve">Shpenzime blerje  (leter) </t>
  </si>
  <si>
    <t>Shpenzime blerje  ( kancelari)</t>
  </si>
  <si>
    <t>07.04.2023</t>
  </si>
  <si>
    <t>Shpenzime blerje "Materiale Kancelarie me baze leter"</t>
  </si>
  <si>
    <t>Minikontrat</t>
  </si>
  <si>
    <t>04.07.2023</t>
  </si>
  <si>
    <t xml:space="preserve">Olsoni shpk/J61924005U </t>
  </si>
  <si>
    <t>Shpenzime blerje "Materiale Kancelarie te tjera zyre"</t>
  </si>
  <si>
    <t xml:space="preserve">Kontrat </t>
  </si>
  <si>
    <t>Materiale për pastrim shërbim e ngrohje</t>
  </si>
  <si>
    <t>NATASHA VASKA/K31610091Q</t>
  </si>
  <si>
    <t xml:space="preserve">Blerje Dokumentacioni </t>
  </si>
  <si>
    <t>Kosto e sigurimit te mjeteve te transportit</t>
  </si>
  <si>
    <t>07.03.2023</t>
  </si>
  <si>
    <t>Albsig/K42108801C</t>
  </si>
  <si>
    <t>Shpenzime udhetimi jashte vendit (Bileta)</t>
  </si>
  <si>
    <t>Shpenzime te tjera operative</t>
  </si>
  <si>
    <t>Mall+Sherbim</t>
  </si>
  <si>
    <t xml:space="preserve">Redi Vasili /Honorare </t>
  </si>
  <si>
    <t>Shpenzimeper mirembajtje ,pajisje zyre</t>
  </si>
  <si>
    <t>Prodhim materiale informuese (spote)</t>
  </si>
  <si>
    <t>Shpenzime te taksave te paguara</t>
  </si>
  <si>
    <t>14.02.2023</t>
  </si>
  <si>
    <t>DPSHTRR/J61904010C</t>
  </si>
  <si>
    <t>23.02.2023</t>
  </si>
  <si>
    <t>BASHKIA TIRANE</t>
  </si>
  <si>
    <t>gjoba tatim burim</t>
  </si>
  <si>
    <t>Shpenzime per mirembajtje per objekte ndertimore</t>
  </si>
  <si>
    <t>Pune</t>
  </si>
  <si>
    <t>Shpenzimeper mirembajtje aparate ,pajisje teknike dhe vend pune</t>
  </si>
  <si>
    <t>28.03.2023</t>
  </si>
  <si>
    <t xml:space="preserve">Read 2000/L71718029K  </t>
  </si>
  <si>
    <t>AKSHI</t>
  </si>
  <si>
    <t>Mirembajtje kondicionimi</t>
  </si>
  <si>
    <t>Sigurim i godinave të AT</t>
  </si>
  <si>
    <t>13.02.2023</t>
  </si>
  <si>
    <t>Shpenzime per materiale dhe sherbime speciale</t>
  </si>
  <si>
    <t>Tabela ,adeziv etj</t>
  </si>
  <si>
    <t>24.04.2023</t>
  </si>
  <si>
    <t>Lizard/L01508026P</t>
  </si>
  <si>
    <t>Deratizim DPT</t>
  </si>
  <si>
    <t>29.06.2023</t>
  </si>
  <si>
    <t>Elvin Zyla/M12110017S</t>
  </si>
  <si>
    <t xml:space="preserve">Mirëmbajtje dhomë serverash,sistem telefonik voip dhe monitorimi I qëndërzuar për DPT/DRT </t>
  </si>
  <si>
    <t>28.12.2022</t>
  </si>
  <si>
    <t>ABS/K21710002J</t>
  </si>
  <si>
    <t xml:space="preserve"> Mirëmbajtje sistemit "Permirësimi I modulit të Manaxhimit të Kontrollit të Faturimit"</t>
  </si>
  <si>
    <t>27.11.2018</t>
  </si>
  <si>
    <t>Primus Albania/L42202028V</t>
  </si>
  <si>
    <t>Mirembajtje infrastrukturës hostuese E-Taxation</t>
  </si>
  <si>
    <t>12.05.2021</t>
  </si>
  <si>
    <t>Ikub info/L11712002T</t>
  </si>
  <si>
    <t xml:space="preserve"> Sherbimi mirembajtjes se  shkembimit automatik</t>
  </si>
  <si>
    <t>10.07.2020</t>
  </si>
  <si>
    <t>Image comunication/L01511027P</t>
  </si>
  <si>
    <t>Mirmbajtja e sistemit e-tax</t>
  </si>
  <si>
    <t>60.01.2021</t>
  </si>
  <si>
    <t>Infosoft sistem/J61820021C</t>
  </si>
  <si>
    <t>Shpenzime larje makinash dhe të ngjashme</t>
  </si>
  <si>
    <t>15.03.2023</t>
  </si>
  <si>
    <t>MARA INT AND SERVICES/M22317025F</t>
  </si>
  <si>
    <t>Qera operacionale(paisje elektronike fotokopje,printeraetj)</t>
  </si>
  <si>
    <t>Mirembajtje faqe Webi</t>
  </si>
  <si>
    <t>Kuti Arkive</t>
  </si>
  <si>
    <t>mall+sherbim</t>
  </si>
  <si>
    <t>ADEL CO/L22117021M</t>
  </si>
  <si>
    <t>DPA</t>
  </si>
  <si>
    <t>02.08.2023</t>
  </si>
  <si>
    <t>AMADEUS TRAWELL AND TOURS /K31528061N</t>
  </si>
  <si>
    <t>01.08.2023</t>
  </si>
  <si>
    <t xml:space="preserve">      </t>
  </si>
  <si>
    <t>Aparati I Drejtorise se Policise se Shtetit</t>
  </si>
  <si>
    <t>Taksa dhe tarifa vendore</t>
  </si>
  <si>
    <t xml:space="preserve">Bashkia Fier </t>
  </si>
  <si>
    <t>REALIZIMI I SHPENZIMEVE TE DREJTORISE SE PERGJITHSHME TE TATIMEVE   PER PERIUDHEN  JANAR-DHJETOR  2023</t>
  </si>
  <si>
    <t>29.12.2023</t>
  </si>
  <si>
    <t>XPERT SISTEM/L51511023L</t>
  </si>
  <si>
    <t>Altec/K57923807W</t>
  </si>
  <si>
    <t>Vlera e kontrates se nenshkruar me tvsh</t>
  </si>
  <si>
    <t>Organi qe ka zhvilluar proceduren e prokurimit ne rastin e procedurave te perqendruar a/autoriteti i deleguar</t>
  </si>
  <si>
    <t>Fondi I përllogaritur pa tvsh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</si>
</sst>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0" applyNumberFormat="1" applyFont="1"/>
    <xf numFmtId="3" fontId="5" fillId="2" borderId="3" xfId="0" applyNumberFormat="1" applyFont="1" applyFill="1" applyBorder="1"/>
    <xf numFmtId="165" fontId="7" fillId="2" borderId="3" xfId="1" applyNumberFormat="1" applyFont="1" applyFill="1" applyBorder="1" applyAlignment="1"/>
    <xf numFmtId="0" fontId="8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/>
    <xf numFmtId="0" fontId="7" fillId="2" borderId="3" xfId="0" applyFont="1" applyFill="1" applyBorder="1" applyAlignment="1">
      <alignment horizontal="left" vertical="center" wrapText="1"/>
    </xf>
    <xf numFmtId="164" fontId="8" fillId="2" borderId="3" xfId="1" applyFont="1" applyFill="1" applyBorder="1" applyAlignment="1">
      <alignment wrapText="1"/>
    </xf>
    <xf numFmtId="3" fontId="9" fillId="2" borderId="3" xfId="0" applyNumberFormat="1" applyFont="1" applyFill="1" applyBorder="1"/>
    <xf numFmtId="0" fontId="6" fillId="0" borderId="3" xfId="0" applyFont="1" applyBorder="1" applyAlignment="1">
      <alignment wrapText="1"/>
    </xf>
    <xf numFmtId="0" fontId="7" fillId="2" borderId="3" xfId="0" applyFont="1" applyFill="1" applyBorder="1"/>
    <xf numFmtId="0" fontId="2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1" applyFont="1" applyFill="1" applyBorder="1" applyAlignment="1">
      <alignment horizontal="left" vertical="center" wrapText="1"/>
    </xf>
    <xf numFmtId="164" fontId="8" fillId="2" borderId="3" xfId="1" applyFont="1" applyFill="1" applyBorder="1"/>
    <xf numFmtId="0" fontId="5" fillId="2" borderId="3" xfId="0" applyFont="1" applyFill="1" applyBorder="1" applyAlignment="1">
      <alignment horizontal="right" vertical="center" wrapText="1"/>
    </xf>
    <xf numFmtId="164" fontId="5" fillId="2" borderId="3" xfId="1" applyFont="1" applyFill="1" applyBorder="1" applyAlignment="1">
      <alignment vertical="center" wrapText="1"/>
    </xf>
    <xf numFmtId="164" fontId="6" fillId="2" borderId="3" xfId="1" applyFont="1" applyFill="1" applyBorder="1" applyAlignment="1">
      <alignment horizontal="left" wrapText="1"/>
    </xf>
    <xf numFmtId="164" fontId="8" fillId="2" borderId="5" xfId="1" applyFont="1" applyFill="1" applyBorder="1" applyAlignment="1">
      <alignment wrapText="1"/>
    </xf>
    <xf numFmtId="3" fontId="7" fillId="0" borderId="3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9" fillId="0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6675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0"/>
  <sheetViews>
    <sheetView tabSelected="1" topLeftCell="B1" workbookViewId="0">
      <selection activeCell="K46" sqref="K46"/>
    </sheetView>
  </sheetViews>
  <sheetFormatPr defaultRowHeight="15.75" x14ac:dyDescent="0.25"/>
  <cols>
    <col min="1" max="1" width="2.28515625" style="1" hidden="1" customWidth="1"/>
    <col min="2" max="2" width="6" style="1" customWidth="1"/>
    <col min="3" max="3" width="30.140625" style="1" customWidth="1"/>
    <col min="4" max="4" width="14.7109375" style="1" customWidth="1"/>
    <col min="5" max="5" width="10.42578125" style="1" customWidth="1"/>
    <col min="6" max="6" width="12.7109375" style="1" customWidth="1"/>
    <col min="7" max="7" width="9.5703125" style="1" customWidth="1"/>
    <col min="8" max="8" width="19.140625" style="1" customWidth="1"/>
    <col min="9" max="9" width="15.5703125" style="1" customWidth="1"/>
    <col min="10" max="10" width="13.140625" style="1" customWidth="1"/>
    <col min="11" max="12" width="15.140625" style="1" customWidth="1"/>
    <col min="13" max="13" width="11.28515625" style="1" bestFit="1" customWidth="1"/>
    <col min="14" max="14" width="16.85546875" style="1" bestFit="1" customWidth="1"/>
    <col min="15" max="15" width="15.7109375" style="1" bestFit="1" customWidth="1"/>
    <col min="16" max="16" width="9.140625" style="1"/>
    <col min="17" max="17" width="14.5703125" style="1" bestFit="1" customWidth="1"/>
    <col min="18" max="241" width="9.140625" style="1"/>
    <col min="242" max="242" width="11.7109375" style="1" customWidth="1"/>
    <col min="243" max="243" width="41.28515625" style="1" customWidth="1"/>
    <col min="244" max="244" width="9.42578125" style="1" customWidth="1"/>
    <col min="245" max="245" width="11" style="1" customWidth="1"/>
    <col min="246" max="246" width="10.85546875" style="1" customWidth="1"/>
    <col min="247" max="247" width="14.7109375" style="1" customWidth="1"/>
    <col min="248" max="250" width="0" style="1" hidden="1" customWidth="1"/>
    <col min="251" max="497" width="9.140625" style="1"/>
    <col min="498" max="498" width="11.7109375" style="1" customWidth="1"/>
    <col min="499" max="499" width="41.28515625" style="1" customWidth="1"/>
    <col min="500" max="500" width="9.42578125" style="1" customWidth="1"/>
    <col min="501" max="501" width="11" style="1" customWidth="1"/>
    <col min="502" max="502" width="10.85546875" style="1" customWidth="1"/>
    <col min="503" max="503" width="14.7109375" style="1" customWidth="1"/>
    <col min="504" max="506" width="0" style="1" hidden="1" customWidth="1"/>
    <col min="507" max="753" width="9.140625" style="1"/>
    <col min="754" max="754" width="11.7109375" style="1" customWidth="1"/>
    <col min="755" max="755" width="41.28515625" style="1" customWidth="1"/>
    <col min="756" max="756" width="9.42578125" style="1" customWidth="1"/>
    <col min="757" max="757" width="11" style="1" customWidth="1"/>
    <col min="758" max="758" width="10.85546875" style="1" customWidth="1"/>
    <col min="759" max="759" width="14.7109375" style="1" customWidth="1"/>
    <col min="760" max="762" width="0" style="1" hidden="1" customWidth="1"/>
    <col min="763" max="1009" width="9.140625" style="1"/>
    <col min="1010" max="1010" width="11.7109375" style="1" customWidth="1"/>
    <col min="1011" max="1011" width="41.28515625" style="1" customWidth="1"/>
    <col min="1012" max="1012" width="9.42578125" style="1" customWidth="1"/>
    <col min="1013" max="1013" width="11" style="1" customWidth="1"/>
    <col min="1014" max="1014" width="10.85546875" style="1" customWidth="1"/>
    <col min="1015" max="1015" width="14.7109375" style="1" customWidth="1"/>
    <col min="1016" max="1018" width="0" style="1" hidden="1" customWidth="1"/>
    <col min="1019" max="1265" width="9.140625" style="1"/>
    <col min="1266" max="1266" width="11.7109375" style="1" customWidth="1"/>
    <col min="1267" max="1267" width="41.28515625" style="1" customWidth="1"/>
    <col min="1268" max="1268" width="9.42578125" style="1" customWidth="1"/>
    <col min="1269" max="1269" width="11" style="1" customWidth="1"/>
    <col min="1270" max="1270" width="10.85546875" style="1" customWidth="1"/>
    <col min="1271" max="1271" width="14.7109375" style="1" customWidth="1"/>
    <col min="1272" max="1274" width="0" style="1" hidden="1" customWidth="1"/>
    <col min="1275" max="1521" width="9.140625" style="1"/>
    <col min="1522" max="1522" width="11.7109375" style="1" customWidth="1"/>
    <col min="1523" max="1523" width="41.28515625" style="1" customWidth="1"/>
    <col min="1524" max="1524" width="9.42578125" style="1" customWidth="1"/>
    <col min="1525" max="1525" width="11" style="1" customWidth="1"/>
    <col min="1526" max="1526" width="10.85546875" style="1" customWidth="1"/>
    <col min="1527" max="1527" width="14.7109375" style="1" customWidth="1"/>
    <col min="1528" max="1530" width="0" style="1" hidden="1" customWidth="1"/>
    <col min="1531" max="1777" width="9.140625" style="1"/>
    <col min="1778" max="1778" width="11.7109375" style="1" customWidth="1"/>
    <col min="1779" max="1779" width="41.28515625" style="1" customWidth="1"/>
    <col min="1780" max="1780" width="9.42578125" style="1" customWidth="1"/>
    <col min="1781" max="1781" width="11" style="1" customWidth="1"/>
    <col min="1782" max="1782" width="10.85546875" style="1" customWidth="1"/>
    <col min="1783" max="1783" width="14.7109375" style="1" customWidth="1"/>
    <col min="1784" max="1786" width="0" style="1" hidden="1" customWidth="1"/>
    <col min="1787" max="2033" width="9.140625" style="1"/>
    <col min="2034" max="2034" width="11.7109375" style="1" customWidth="1"/>
    <col min="2035" max="2035" width="41.28515625" style="1" customWidth="1"/>
    <col min="2036" max="2036" width="9.42578125" style="1" customWidth="1"/>
    <col min="2037" max="2037" width="11" style="1" customWidth="1"/>
    <col min="2038" max="2038" width="10.85546875" style="1" customWidth="1"/>
    <col min="2039" max="2039" width="14.7109375" style="1" customWidth="1"/>
    <col min="2040" max="2042" width="0" style="1" hidden="1" customWidth="1"/>
    <col min="2043" max="2289" width="9.140625" style="1"/>
    <col min="2290" max="2290" width="11.7109375" style="1" customWidth="1"/>
    <col min="2291" max="2291" width="41.28515625" style="1" customWidth="1"/>
    <col min="2292" max="2292" width="9.42578125" style="1" customWidth="1"/>
    <col min="2293" max="2293" width="11" style="1" customWidth="1"/>
    <col min="2294" max="2294" width="10.85546875" style="1" customWidth="1"/>
    <col min="2295" max="2295" width="14.7109375" style="1" customWidth="1"/>
    <col min="2296" max="2298" width="0" style="1" hidden="1" customWidth="1"/>
    <col min="2299" max="2545" width="9.140625" style="1"/>
    <col min="2546" max="2546" width="11.7109375" style="1" customWidth="1"/>
    <col min="2547" max="2547" width="41.28515625" style="1" customWidth="1"/>
    <col min="2548" max="2548" width="9.42578125" style="1" customWidth="1"/>
    <col min="2549" max="2549" width="11" style="1" customWidth="1"/>
    <col min="2550" max="2550" width="10.85546875" style="1" customWidth="1"/>
    <col min="2551" max="2551" width="14.7109375" style="1" customWidth="1"/>
    <col min="2552" max="2554" width="0" style="1" hidden="1" customWidth="1"/>
    <col min="2555" max="2801" width="9.140625" style="1"/>
    <col min="2802" max="2802" width="11.7109375" style="1" customWidth="1"/>
    <col min="2803" max="2803" width="41.28515625" style="1" customWidth="1"/>
    <col min="2804" max="2804" width="9.42578125" style="1" customWidth="1"/>
    <col min="2805" max="2805" width="11" style="1" customWidth="1"/>
    <col min="2806" max="2806" width="10.85546875" style="1" customWidth="1"/>
    <col min="2807" max="2807" width="14.7109375" style="1" customWidth="1"/>
    <col min="2808" max="2810" width="0" style="1" hidden="1" customWidth="1"/>
    <col min="2811" max="3057" width="9.140625" style="1"/>
    <col min="3058" max="3058" width="11.7109375" style="1" customWidth="1"/>
    <col min="3059" max="3059" width="41.28515625" style="1" customWidth="1"/>
    <col min="3060" max="3060" width="9.42578125" style="1" customWidth="1"/>
    <col min="3061" max="3061" width="11" style="1" customWidth="1"/>
    <col min="3062" max="3062" width="10.85546875" style="1" customWidth="1"/>
    <col min="3063" max="3063" width="14.7109375" style="1" customWidth="1"/>
    <col min="3064" max="3066" width="0" style="1" hidden="1" customWidth="1"/>
    <col min="3067" max="3313" width="9.140625" style="1"/>
    <col min="3314" max="3314" width="11.7109375" style="1" customWidth="1"/>
    <col min="3315" max="3315" width="41.28515625" style="1" customWidth="1"/>
    <col min="3316" max="3316" width="9.42578125" style="1" customWidth="1"/>
    <col min="3317" max="3317" width="11" style="1" customWidth="1"/>
    <col min="3318" max="3318" width="10.85546875" style="1" customWidth="1"/>
    <col min="3319" max="3319" width="14.7109375" style="1" customWidth="1"/>
    <col min="3320" max="3322" width="0" style="1" hidden="1" customWidth="1"/>
    <col min="3323" max="3569" width="9.140625" style="1"/>
    <col min="3570" max="3570" width="11.7109375" style="1" customWidth="1"/>
    <col min="3571" max="3571" width="41.28515625" style="1" customWidth="1"/>
    <col min="3572" max="3572" width="9.42578125" style="1" customWidth="1"/>
    <col min="3573" max="3573" width="11" style="1" customWidth="1"/>
    <col min="3574" max="3574" width="10.85546875" style="1" customWidth="1"/>
    <col min="3575" max="3575" width="14.7109375" style="1" customWidth="1"/>
    <col min="3576" max="3578" width="0" style="1" hidden="1" customWidth="1"/>
    <col min="3579" max="3825" width="9.140625" style="1"/>
    <col min="3826" max="3826" width="11.7109375" style="1" customWidth="1"/>
    <col min="3827" max="3827" width="41.28515625" style="1" customWidth="1"/>
    <col min="3828" max="3828" width="9.42578125" style="1" customWidth="1"/>
    <col min="3829" max="3829" width="11" style="1" customWidth="1"/>
    <col min="3830" max="3830" width="10.85546875" style="1" customWidth="1"/>
    <col min="3831" max="3831" width="14.7109375" style="1" customWidth="1"/>
    <col min="3832" max="3834" width="0" style="1" hidden="1" customWidth="1"/>
    <col min="3835" max="4081" width="9.140625" style="1"/>
    <col min="4082" max="4082" width="11.7109375" style="1" customWidth="1"/>
    <col min="4083" max="4083" width="41.28515625" style="1" customWidth="1"/>
    <col min="4084" max="4084" width="9.42578125" style="1" customWidth="1"/>
    <col min="4085" max="4085" width="11" style="1" customWidth="1"/>
    <col min="4086" max="4086" width="10.85546875" style="1" customWidth="1"/>
    <col min="4087" max="4087" width="14.7109375" style="1" customWidth="1"/>
    <col min="4088" max="4090" width="0" style="1" hidden="1" customWidth="1"/>
    <col min="4091" max="4337" width="9.140625" style="1"/>
    <col min="4338" max="4338" width="11.7109375" style="1" customWidth="1"/>
    <col min="4339" max="4339" width="41.28515625" style="1" customWidth="1"/>
    <col min="4340" max="4340" width="9.42578125" style="1" customWidth="1"/>
    <col min="4341" max="4341" width="11" style="1" customWidth="1"/>
    <col min="4342" max="4342" width="10.85546875" style="1" customWidth="1"/>
    <col min="4343" max="4343" width="14.7109375" style="1" customWidth="1"/>
    <col min="4344" max="4346" width="0" style="1" hidden="1" customWidth="1"/>
    <col min="4347" max="4593" width="9.140625" style="1"/>
    <col min="4594" max="4594" width="11.7109375" style="1" customWidth="1"/>
    <col min="4595" max="4595" width="41.28515625" style="1" customWidth="1"/>
    <col min="4596" max="4596" width="9.42578125" style="1" customWidth="1"/>
    <col min="4597" max="4597" width="11" style="1" customWidth="1"/>
    <col min="4598" max="4598" width="10.85546875" style="1" customWidth="1"/>
    <col min="4599" max="4599" width="14.7109375" style="1" customWidth="1"/>
    <col min="4600" max="4602" width="0" style="1" hidden="1" customWidth="1"/>
    <col min="4603" max="4849" width="9.140625" style="1"/>
    <col min="4850" max="4850" width="11.7109375" style="1" customWidth="1"/>
    <col min="4851" max="4851" width="41.28515625" style="1" customWidth="1"/>
    <col min="4852" max="4852" width="9.42578125" style="1" customWidth="1"/>
    <col min="4853" max="4853" width="11" style="1" customWidth="1"/>
    <col min="4854" max="4854" width="10.85546875" style="1" customWidth="1"/>
    <col min="4855" max="4855" width="14.7109375" style="1" customWidth="1"/>
    <col min="4856" max="4858" width="0" style="1" hidden="1" customWidth="1"/>
    <col min="4859" max="5105" width="9.140625" style="1"/>
    <col min="5106" max="5106" width="11.7109375" style="1" customWidth="1"/>
    <col min="5107" max="5107" width="41.28515625" style="1" customWidth="1"/>
    <col min="5108" max="5108" width="9.42578125" style="1" customWidth="1"/>
    <col min="5109" max="5109" width="11" style="1" customWidth="1"/>
    <col min="5110" max="5110" width="10.85546875" style="1" customWidth="1"/>
    <col min="5111" max="5111" width="14.7109375" style="1" customWidth="1"/>
    <col min="5112" max="5114" width="0" style="1" hidden="1" customWidth="1"/>
    <col min="5115" max="5361" width="9.140625" style="1"/>
    <col min="5362" max="5362" width="11.7109375" style="1" customWidth="1"/>
    <col min="5363" max="5363" width="41.28515625" style="1" customWidth="1"/>
    <col min="5364" max="5364" width="9.42578125" style="1" customWidth="1"/>
    <col min="5365" max="5365" width="11" style="1" customWidth="1"/>
    <col min="5366" max="5366" width="10.85546875" style="1" customWidth="1"/>
    <col min="5367" max="5367" width="14.7109375" style="1" customWidth="1"/>
    <col min="5368" max="5370" width="0" style="1" hidden="1" customWidth="1"/>
    <col min="5371" max="5617" width="9.140625" style="1"/>
    <col min="5618" max="5618" width="11.7109375" style="1" customWidth="1"/>
    <col min="5619" max="5619" width="41.28515625" style="1" customWidth="1"/>
    <col min="5620" max="5620" width="9.42578125" style="1" customWidth="1"/>
    <col min="5621" max="5621" width="11" style="1" customWidth="1"/>
    <col min="5622" max="5622" width="10.85546875" style="1" customWidth="1"/>
    <col min="5623" max="5623" width="14.7109375" style="1" customWidth="1"/>
    <col min="5624" max="5626" width="0" style="1" hidden="1" customWidth="1"/>
    <col min="5627" max="5873" width="9.140625" style="1"/>
    <col min="5874" max="5874" width="11.7109375" style="1" customWidth="1"/>
    <col min="5875" max="5875" width="41.28515625" style="1" customWidth="1"/>
    <col min="5876" max="5876" width="9.42578125" style="1" customWidth="1"/>
    <col min="5877" max="5877" width="11" style="1" customWidth="1"/>
    <col min="5878" max="5878" width="10.85546875" style="1" customWidth="1"/>
    <col min="5879" max="5879" width="14.7109375" style="1" customWidth="1"/>
    <col min="5880" max="5882" width="0" style="1" hidden="1" customWidth="1"/>
    <col min="5883" max="6129" width="9.140625" style="1"/>
    <col min="6130" max="6130" width="11.7109375" style="1" customWidth="1"/>
    <col min="6131" max="6131" width="41.28515625" style="1" customWidth="1"/>
    <col min="6132" max="6132" width="9.42578125" style="1" customWidth="1"/>
    <col min="6133" max="6133" width="11" style="1" customWidth="1"/>
    <col min="6134" max="6134" width="10.85546875" style="1" customWidth="1"/>
    <col min="6135" max="6135" width="14.7109375" style="1" customWidth="1"/>
    <col min="6136" max="6138" width="0" style="1" hidden="1" customWidth="1"/>
    <col min="6139" max="6385" width="9.140625" style="1"/>
    <col min="6386" max="6386" width="11.7109375" style="1" customWidth="1"/>
    <col min="6387" max="6387" width="41.28515625" style="1" customWidth="1"/>
    <col min="6388" max="6388" width="9.42578125" style="1" customWidth="1"/>
    <col min="6389" max="6389" width="11" style="1" customWidth="1"/>
    <col min="6390" max="6390" width="10.85546875" style="1" customWidth="1"/>
    <col min="6391" max="6391" width="14.7109375" style="1" customWidth="1"/>
    <col min="6392" max="6394" width="0" style="1" hidden="1" customWidth="1"/>
    <col min="6395" max="6641" width="9.140625" style="1"/>
    <col min="6642" max="6642" width="11.7109375" style="1" customWidth="1"/>
    <col min="6643" max="6643" width="41.28515625" style="1" customWidth="1"/>
    <col min="6644" max="6644" width="9.42578125" style="1" customWidth="1"/>
    <col min="6645" max="6645" width="11" style="1" customWidth="1"/>
    <col min="6646" max="6646" width="10.85546875" style="1" customWidth="1"/>
    <col min="6647" max="6647" width="14.7109375" style="1" customWidth="1"/>
    <col min="6648" max="6650" width="0" style="1" hidden="1" customWidth="1"/>
    <col min="6651" max="6897" width="9.140625" style="1"/>
    <col min="6898" max="6898" width="11.7109375" style="1" customWidth="1"/>
    <col min="6899" max="6899" width="41.28515625" style="1" customWidth="1"/>
    <col min="6900" max="6900" width="9.42578125" style="1" customWidth="1"/>
    <col min="6901" max="6901" width="11" style="1" customWidth="1"/>
    <col min="6902" max="6902" width="10.85546875" style="1" customWidth="1"/>
    <col min="6903" max="6903" width="14.7109375" style="1" customWidth="1"/>
    <col min="6904" max="6906" width="0" style="1" hidden="1" customWidth="1"/>
    <col min="6907" max="7153" width="9.140625" style="1"/>
    <col min="7154" max="7154" width="11.7109375" style="1" customWidth="1"/>
    <col min="7155" max="7155" width="41.28515625" style="1" customWidth="1"/>
    <col min="7156" max="7156" width="9.42578125" style="1" customWidth="1"/>
    <col min="7157" max="7157" width="11" style="1" customWidth="1"/>
    <col min="7158" max="7158" width="10.85546875" style="1" customWidth="1"/>
    <col min="7159" max="7159" width="14.7109375" style="1" customWidth="1"/>
    <col min="7160" max="7162" width="0" style="1" hidden="1" customWidth="1"/>
    <col min="7163" max="7409" width="9.140625" style="1"/>
    <col min="7410" max="7410" width="11.7109375" style="1" customWidth="1"/>
    <col min="7411" max="7411" width="41.28515625" style="1" customWidth="1"/>
    <col min="7412" max="7412" width="9.42578125" style="1" customWidth="1"/>
    <col min="7413" max="7413" width="11" style="1" customWidth="1"/>
    <col min="7414" max="7414" width="10.85546875" style="1" customWidth="1"/>
    <col min="7415" max="7415" width="14.7109375" style="1" customWidth="1"/>
    <col min="7416" max="7418" width="0" style="1" hidden="1" customWidth="1"/>
    <col min="7419" max="7665" width="9.140625" style="1"/>
    <col min="7666" max="7666" width="11.7109375" style="1" customWidth="1"/>
    <col min="7667" max="7667" width="41.28515625" style="1" customWidth="1"/>
    <col min="7668" max="7668" width="9.42578125" style="1" customWidth="1"/>
    <col min="7669" max="7669" width="11" style="1" customWidth="1"/>
    <col min="7670" max="7670" width="10.85546875" style="1" customWidth="1"/>
    <col min="7671" max="7671" width="14.7109375" style="1" customWidth="1"/>
    <col min="7672" max="7674" width="0" style="1" hidden="1" customWidth="1"/>
    <col min="7675" max="7921" width="9.140625" style="1"/>
    <col min="7922" max="7922" width="11.7109375" style="1" customWidth="1"/>
    <col min="7923" max="7923" width="41.28515625" style="1" customWidth="1"/>
    <col min="7924" max="7924" width="9.42578125" style="1" customWidth="1"/>
    <col min="7925" max="7925" width="11" style="1" customWidth="1"/>
    <col min="7926" max="7926" width="10.85546875" style="1" customWidth="1"/>
    <col min="7927" max="7927" width="14.7109375" style="1" customWidth="1"/>
    <col min="7928" max="7930" width="0" style="1" hidden="1" customWidth="1"/>
    <col min="7931" max="8177" width="9.140625" style="1"/>
    <col min="8178" max="8178" width="11.7109375" style="1" customWidth="1"/>
    <col min="8179" max="8179" width="41.28515625" style="1" customWidth="1"/>
    <col min="8180" max="8180" width="9.42578125" style="1" customWidth="1"/>
    <col min="8181" max="8181" width="11" style="1" customWidth="1"/>
    <col min="8182" max="8182" width="10.85546875" style="1" customWidth="1"/>
    <col min="8183" max="8183" width="14.7109375" style="1" customWidth="1"/>
    <col min="8184" max="8186" width="0" style="1" hidden="1" customWidth="1"/>
    <col min="8187" max="8433" width="9.140625" style="1"/>
    <col min="8434" max="8434" width="11.7109375" style="1" customWidth="1"/>
    <col min="8435" max="8435" width="41.28515625" style="1" customWidth="1"/>
    <col min="8436" max="8436" width="9.42578125" style="1" customWidth="1"/>
    <col min="8437" max="8437" width="11" style="1" customWidth="1"/>
    <col min="8438" max="8438" width="10.85546875" style="1" customWidth="1"/>
    <col min="8439" max="8439" width="14.7109375" style="1" customWidth="1"/>
    <col min="8440" max="8442" width="0" style="1" hidden="1" customWidth="1"/>
    <col min="8443" max="8689" width="9.140625" style="1"/>
    <col min="8690" max="8690" width="11.7109375" style="1" customWidth="1"/>
    <col min="8691" max="8691" width="41.28515625" style="1" customWidth="1"/>
    <col min="8692" max="8692" width="9.42578125" style="1" customWidth="1"/>
    <col min="8693" max="8693" width="11" style="1" customWidth="1"/>
    <col min="8694" max="8694" width="10.85546875" style="1" customWidth="1"/>
    <col min="8695" max="8695" width="14.7109375" style="1" customWidth="1"/>
    <col min="8696" max="8698" width="0" style="1" hidden="1" customWidth="1"/>
    <col min="8699" max="8945" width="9.140625" style="1"/>
    <col min="8946" max="8946" width="11.7109375" style="1" customWidth="1"/>
    <col min="8947" max="8947" width="41.28515625" style="1" customWidth="1"/>
    <col min="8948" max="8948" width="9.42578125" style="1" customWidth="1"/>
    <col min="8949" max="8949" width="11" style="1" customWidth="1"/>
    <col min="8950" max="8950" width="10.85546875" style="1" customWidth="1"/>
    <col min="8951" max="8951" width="14.7109375" style="1" customWidth="1"/>
    <col min="8952" max="8954" width="0" style="1" hidden="1" customWidth="1"/>
    <col min="8955" max="9201" width="9.140625" style="1"/>
    <col min="9202" max="9202" width="11.7109375" style="1" customWidth="1"/>
    <col min="9203" max="9203" width="41.28515625" style="1" customWidth="1"/>
    <col min="9204" max="9204" width="9.42578125" style="1" customWidth="1"/>
    <col min="9205" max="9205" width="11" style="1" customWidth="1"/>
    <col min="9206" max="9206" width="10.85546875" style="1" customWidth="1"/>
    <col min="9207" max="9207" width="14.7109375" style="1" customWidth="1"/>
    <col min="9208" max="9210" width="0" style="1" hidden="1" customWidth="1"/>
    <col min="9211" max="9457" width="9.140625" style="1"/>
    <col min="9458" max="9458" width="11.7109375" style="1" customWidth="1"/>
    <col min="9459" max="9459" width="41.28515625" style="1" customWidth="1"/>
    <col min="9460" max="9460" width="9.42578125" style="1" customWidth="1"/>
    <col min="9461" max="9461" width="11" style="1" customWidth="1"/>
    <col min="9462" max="9462" width="10.85546875" style="1" customWidth="1"/>
    <col min="9463" max="9463" width="14.7109375" style="1" customWidth="1"/>
    <col min="9464" max="9466" width="0" style="1" hidden="1" customWidth="1"/>
    <col min="9467" max="9713" width="9.140625" style="1"/>
    <col min="9714" max="9714" width="11.7109375" style="1" customWidth="1"/>
    <col min="9715" max="9715" width="41.28515625" style="1" customWidth="1"/>
    <col min="9716" max="9716" width="9.42578125" style="1" customWidth="1"/>
    <col min="9717" max="9717" width="11" style="1" customWidth="1"/>
    <col min="9718" max="9718" width="10.85546875" style="1" customWidth="1"/>
    <col min="9719" max="9719" width="14.7109375" style="1" customWidth="1"/>
    <col min="9720" max="9722" width="0" style="1" hidden="1" customWidth="1"/>
    <col min="9723" max="9969" width="9.140625" style="1"/>
    <col min="9970" max="9970" width="11.7109375" style="1" customWidth="1"/>
    <col min="9971" max="9971" width="41.28515625" style="1" customWidth="1"/>
    <col min="9972" max="9972" width="9.42578125" style="1" customWidth="1"/>
    <col min="9973" max="9973" width="11" style="1" customWidth="1"/>
    <col min="9974" max="9974" width="10.85546875" style="1" customWidth="1"/>
    <col min="9975" max="9975" width="14.7109375" style="1" customWidth="1"/>
    <col min="9976" max="9978" width="0" style="1" hidden="1" customWidth="1"/>
    <col min="9979" max="10225" width="9.140625" style="1"/>
    <col min="10226" max="10226" width="11.7109375" style="1" customWidth="1"/>
    <col min="10227" max="10227" width="41.28515625" style="1" customWidth="1"/>
    <col min="10228" max="10228" width="9.42578125" style="1" customWidth="1"/>
    <col min="10229" max="10229" width="11" style="1" customWidth="1"/>
    <col min="10230" max="10230" width="10.85546875" style="1" customWidth="1"/>
    <col min="10231" max="10231" width="14.7109375" style="1" customWidth="1"/>
    <col min="10232" max="10234" width="0" style="1" hidden="1" customWidth="1"/>
    <col min="10235" max="10481" width="9.140625" style="1"/>
    <col min="10482" max="10482" width="11.7109375" style="1" customWidth="1"/>
    <col min="10483" max="10483" width="41.28515625" style="1" customWidth="1"/>
    <col min="10484" max="10484" width="9.42578125" style="1" customWidth="1"/>
    <col min="10485" max="10485" width="11" style="1" customWidth="1"/>
    <col min="10486" max="10486" width="10.85546875" style="1" customWidth="1"/>
    <col min="10487" max="10487" width="14.7109375" style="1" customWidth="1"/>
    <col min="10488" max="10490" width="0" style="1" hidden="1" customWidth="1"/>
    <col min="10491" max="10737" width="9.140625" style="1"/>
    <col min="10738" max="10738" width="11.7109375" style="1" customWidth="1"/>
    <col min="10739" max="10739" width="41.28515625" style="1" customWidth="1"/>
    <col min="10740" max="10740" width="9.42578125" style="1" customWidth="1"/>
    <col min="10741" max="10741" width="11" style="1" customWidth="1"/>
    <col min="10742" max="10742" width="10.85546875" style="1" customWidth="1"/>
    <col min="10743" max="10743" width="14.7109375" style="1" customWidth="1"/>
    <col min="10744" max="10746" width="0" style="1" hidden="1" customWidth="1"/>
    <col min="10747" max="10993" width="9.140625" style="1"/>
    <col min="10994" max="10994" width="11.7109375" style="1" customWidth="1"/>
    <col min="10995" max="10995" width="41.28515625" style="1" customWidth="1"/>
    <col min="10996" max="10996" width="9.42578125" style="1" customWidth="1"/>
    <col min="10997" max="10997" width="11" style="1" customWidth="1"/>
    <col min="10998" max="10998" width="10.85546875" style="1" customWidth="1"/>
    <col min="10999" max="10999" width="14.7109375" style="1" customWidth="1"/>
    <col min="11000" max="11002" width="0" style="1" hidden="1" customWidth="1"/>
    <col min="11003" max="11249" width="9.140625" style="1"/>
    <col min="11250" max="11250" width="11.7109375" style="1" customWidth="1"/>
    <col min="11251" max="11251" width="41.28515625" style="1" customWidth="1"/>
    <col min="11252" max="11252" width="9.42578125" style="1" customWidth="1"/>
    <col min="11253" max="11253" width="11" style="1" customWidth="1"/>
    <col min="11254" max="11254" width="10.85546875" style="1" customWidth="1"/>
    <col min="11255" max="11255" width="14.7109375" style="1" customWidth="1"/>
    <col min="11256" max="11258" width="0" style="1" hidden="1" customWidth="1"/>
    <col min="11259" max="11505" width="9.140625" style="1"/>
    <col min="11506" max="11506" width="11.7109375" style="1" customWidth="1"/>
    <col min="11507" max="11507" width="41.28515625" style="1" customWidth="1"/>
    <col min="11508" max="11508" width="9.42578125" style="1" customWidth="1"/>
    <col min="11509" max="11509" width="11" style="1" customWidth="1"/>
    <col min="11510" max="11510" width="10.85546875" style="1" customWidth="1"/>
    <col min="11511" max="11511" width="14.7109375" style="1" customWidth="1"/>
    <col min="11512" max="11514" width="0" style="1" hidden="1" customWidth="1"/>
    <col min="11515" max="11761" width="9.140625" style="1"/>
    <col min="11762" max="11762" width="11.7109375" style="1" customWidth="1"/>
    <col min="11763" max="11763" width="41.28515625" style="1" customWidth="1"/>
    <col min="11764" max="11764" width="9.42578125" style="1" customWidth="1"/>
    <col min="11765" max="11765" width="11" style="1" customWidth="1"/>
    <col min="11766" max="11766" width="10.85546875" style="1" customWidth="1"/>
    <col min="11767" max="11767" width="14.7109375" style="1" customWidth="1"/>
    <col min="11768" max="11770" width="0" style="1" hidden="1" customWidth="1"/>
    <col min="11771" max="12017" width="9.140625" style="1"/>
    <col min="12018" max="12018" width="11.7109375" style="1" customWidth="1"/>
    <col min="12019" max="12019" width="41.28515625" style="1" customWidth="1"/>
    <col min="12020" max="12020" width="9.42578125" style="1" customWidth="1"/>
    <col min="12021" max="12021" width="11" style="1" customWidth="1"/>
    <col min="12022" max="12022" width="10.85546875" style="1" customWidth="1"/>
    <col min="12023" max="12023" width="14.7109375" style="1" customWidth="1"/>
    <col min="12024" max="12026" width="0" style="1" hidden="1" customWidth="1"/>
    <col min="12027" max="12273" width="9.140625" style="1"/>
    <col min="12274" max="12274" width="11.7109375" style="1" customWidth="1"/>
    <col min="12275" max="12275" width="41.28515625" style="1" customWidth="1"/>
    <col min="12276" max="12276" width="9.42578125" style="1" customWidth="1"/>
    <col min="12277" max="12277" width="11" style="1" customWidth="1"/>
    <col min="12278" max="12278" width="10.85546875" style="1" customWidth="1"/>
    <col min="12279" max="12279" width="14.7109375" style="1" customWidth="1"/>
    <col min="12280" max="12282" width="0" style="1" hidden="1" customWidth="1"/>
    <col min="12283" max="12529" width="9.140625" style="1"/>
    <col min="12530" max="12530" width="11.7109375" style="1" customWidth="1"/>
    <col min="12531" max="12531" width="41.28515625" style="1" customWidth="1"/>
    <col min="12532" max="12532" width="9.42578125" style="1" customWidth="1"/>
    <col min="12533" max="12533" width="11" style="1" customWidth="1"/>
    <col min="12534" max="12534" width="10.85546875" style="1" customWidth="1"/>
    <col min="12535" max="12535" width="14.7109375" style="1" customWidth="1"/>
    <col min="12536" max="12538" width="0" style="1" hidden="1" customWidth="1"/>
    <col min="12539" max="12785" width="9.140625" style="1"/>
    <col min="12786" max="12786" width="11.7109375" style="1" customWidth="1"/>
    <col min="12787" max="12787" width="41.28515625" style="1" customWidth="1"/>
    <col min="12788" max="12788" width="9.42578125" style="1" customWidth="1"/>
    <col min="12789" max="12789" width="11" style="1" customWidth="1"/>
    <col min="12790" max="12790" width="10.85546875" style="1" customWidth="1"/>
    <col min="12791" max="12791" width="14.7109375" style="1" customWidth="1"/>
    <col min="12792" max="12794" width="0" style="1" hidden="1" customWidth="1"/>
    <col min="12795" max="13041" width="9.140625" style="1"/>
    <col min="13042" max="13042" width="11.7109375" style="1" customWidth="1"/>
    <col min="13043" max="13043" width="41.28515625" style="1" customWidth="1"/>
    <col min="13044" max="13044" width="9.42578125" style="1" customWidth="1"/>
    <col min="13045" max="13045" width="11" style="1" customWidth="1"/>
    <col min="13046" max="13046" width="10.85546875" style="1" customWidth="1"/>
    <col min="13047" max="13047" width="14.7109375" style="1" customWidth="1"/>
    <col min="13048" max="13050" width="0" style="1" hidden="1" customWidth="1"/>
    <col min="13051" max="13297" width="9.140625" style="1"/>
    <col min="13298" max="13298" width="11.7109375" style="1" customWidth="1"/>
    <col min="13299" max="13299" width="41.28515625" style="1" customWidth="1"/>
    <col min="13300" max="13300" width="9.42578125" style="1" customWidth="1"/>
    <col min="13301" max="13301" width="11" style="1" customWidth="1"/>
    <col min="13302" max="13302" width="10.85546875" style="1" customWidth="1"/>
    <col min="13303" max="13303" width="14.7109375" style="1" customWidth="1"/>
    <col min="13304" max="13306" width="0" style="1" hidden="1" customWidth="1"/>
    <col min="13307" max="13553" width="9.140625" style="1"/>
    <col min="13554" max="13554" width="11.7109375" style="1" customWidth="1"/>
    <col min="13555" max="13555" width="41.28515625" style="1" customWidth="1"/>
    <col min="13556" max="13556" width="9.42578125" style="1" customWidth="1"/>
    <col min="13557" max="13557" width="11" style="1" customWidth="1"/>
    <col min="13558" max="13558" width="10.85546875" style="1" customWidth="1"/>
    <col min="13559" max="13559" width="14.7109375" style="1" customWidth="1"/>
    <col min="13560" max="13562" width="0" style="1" hidden="1" customWidth="1"/>
    <col min="13563" max="13809" width="9.140625" style="1"/>
    <col min="13810" max="13810" width="11.7109375" style="1" customWidth="1"/>
    <col min="13811" max="13811" width="41.28515625" style="1" customWidth="1"/>
    <col min="13812" max="13812" width="9.42578125" style="1" customWidth="1"/>
    <col min="13813" max="13813" width="11" style="1" customWidth="1"/>
    <col min="13814" max="13814" width="10.85546875" style="1" customWidth="1"/>
    <col min="13815" max="13815" width="14.7109375" style="1" customWidth="1"/>
    <col min="13816" max="13818" width="0" style="1" hidden="1" customWidth="1"/>
    <col min="13819" max="14065" width="9.140625" style="1"/>
    <col min="14066" max="14066" width="11.7109375" style="1" customWidth="1"/>
    <col min="14067" max="14067" width="41.28515625" style="1" customWidth="1"/>
    <col min="14068" max="14068" width="9.42578125" style="1" customWidth="1"/>
    <col min="14069" max="14069" width="11" style="1" customWidth="1"/>
    <col min="14070" max="14070" width="10.85546875" style="1" customWidth="1"/>
    <col min="14071" max="14071" width="14.7109375" style="1" customWidth="1"/>
    <col min="14072" max="14074" width="0" style="1" hidden="1" customWidth="1"/>
    <col min="14075" max="14321" width="9.140625" style="1"/>
    <col min="14322" max="14322" width="11.7109375" style="1" customWidth="1"/>
    <col min="14323" max="14323" width="41.28515625" style="1" customWidth="1"/>
    <col min="14324" max="14324" width="9.42578125" style="1" customWidth="1"/>
    <col min="14325" max="14325" width="11" style="1" customWidth="1"/>
    <col min="14326" max="14326" width="10.85546875" style="1" customWidth="1"/>
    <col min="14327" max="14327" width="14.7109375" style="1" customWidth="1"/>
    <col min="14328" max="14330" width="0" style="1" hidden="1" customWidth="1"/>
    <col min="14331" max="14577" width="9.140625" style="1"/>
    <col min="14578" max="14578" width="11.7109375" style="1" customWidth="1"/>
    <col min="14579" max="14579" width="41.28515625" style="1" customWidth="1"/>
    <col min="14580" max="14580" width="9.42578125" style="1" customWidth="1"/>
    <col min="14581" max="14581" width="11" style="1" customWidth="1"/>
    <col min="14582" max="14582" width="10.85546875" style="1" customWidth="1"/>
    <col min="14583" max="14583" width="14.7109375" style="1" customWidth="1"/>
    <col min="14584" max="14586" width="0" style="1" hidden="1" customWidth="1"/>
    <col min="14587" max="14833" width="9.140625" style="1"/>
    <col min="14834" max="14834" width="11.7109375" style="1" customWidth="1"/>
    <col min="14835" max="14835" width="41.28515625" style="1" customWidth="1"/>
    <col min="14836" max="14836" width="9.42578125" style="1" customWidth="1"/>
    <col min="14837" max="14837" width="11" style="1" customWidth="1"/>
    <col min="14838" max="14838" width="10.85546875" style="1" customWidth="1"/>
    <col min="14839" max="14839" width="14.7109375" style="1" customWidth="1"/>
    <col min="14840" max="14842" width="0" style="1" hidden="1" customWidth="1"/>
    <col min="14843" max="15089" width="9.140625" style="1"/>
    <col min="15090" max="15090" width="11.7109375" style="1" customWidth="1"/>
    <col min="15091" max="15091" width="41.28515625" style="1" customWidth="1"/>
    <col min="15092" max="15092" width="9.42578125" style="1" customWidth="1"/>
    <col min="15093" max="15093" width="11" style="1" customWidth="1"/>
    <col min="15094" max="15094" width="10.85546875" style="1" customWidth="1"/>
    <col min="15095" max="15095" width="14.7109375" style="1" customWidth="1"/>
    <col min="15096" max="15098" width="0" style="1" hidden="1" customWidth="1"/>
    <col min="15099" max="15345" width="9.140625" style="1"/>
    <col min="15346" max="15346" width="11.7109375" style="1" customWidth="1"/>
    <col min="15347" max="15347" width="41.28515625" style="1" customWidth="1"/>
    <col min="15348" max="15348" width="9.42578125" style="1" customWidth="1"/>
    <col min="15349" max="15349" width="11" style="1" customWidth="1"/>
    <col min="15350" max="15350" width="10.85546875" style="1" customWidth="1"/>
    <col min="15351" max="15351" width="14.7109375" style="1" customWidth="1"/>
    <col min="15352" max="15354" width="0" style="1" hidden="1" customWidth="1"/>
    <col min="15355" max="15601" width="9.140625" style="1"/>
    <col min="15602" max="15602" width="11.7109375" style="1" customWidth="1"/>
    <col min="15603" max="15603" width="41.28515625" style="1" customWidth="1"/>
    <col min="15604" max="15604" width="9.42578125" style="1" customWidth="1"/>
    <col min="15605" max="15605" width="11" style="1" customWidth="1"/>
    <col min="15606" max="15606" width="10.85546875" style="1" customWidth="1"/>
    <col min="15607" max="15607" width="14.7109375" style="1" customWidth="1"/>
    <col min="15608" max="15610" width="0" style="1" hidden="1" customWidth="1"/>
    <col min="15611" max="15857" width="9.140625" style="1"/>
    <col min="15858" max="15858" width="11.7109375" style="1" customWidth="1"/>
    <col min="15859" max="15859" width="41.28515625" style="1" customWidth="1"/>
    <col min="15860" max="15860" width="9.42578125" style="1" customWidth="1"/>
    <col min="15861" max="15861" width="11" style="1" customWidth="1"/>
    <col min="15862" max="15862" width="10.85546875" style="1" customWidth="1"/>
    <col min="15863" max="15863" width="14.7109375" style="1" customWidth="1"/>
    <col min="15864" max="15866" width="0" style="1" hidden="1" customWidth="1"/>
    <col min="15867" max="16113" width="9.140625" style="1"/>
    <col min="16114" max="16114" width="11.7109375" style="1" customWidth="1"/>
    <col min="16115" max="16115" width="41.28515625" style="1" customWidth="1"/>
    <col min="16116" max="16116" width="9.42578125" style="1" customWidth="1"/>
    <col min="16117" max="16117" width="11" style="1" customWidth="1"/>
    <col min="16118" max="16118" width="10.85546875" style="1" customWidth="1"/>
    <col min="16119" max="16119" width="14.7109375" style="1" customWidth="1"/>
    <col min="16120" max="16122" width="0" style="1" hidden="1" customWidth="1"/>
    <col min="16123" max="16384" width="9.140625" style="1"/>
  </cols>
  <sheetData>
    <row r="2" spans="2:21" x14ac:dyDescent="0.25">
      <c r="C2" s="2" t="s">
        <v>96</v>
      </c>
      <c r="D2" s="2"/>
      <c r="E2" s="2"/>
      <c r="F2" s="2"/>
      <c r="G2" s="2"/>
      <c r="H2" s="2"/>
    </row>
    <row r="3" spans="2:21" x14ac:dyDescent="0.25">
      <c r="C3" s="3" t="s">
        <v>0</v>
      </c>
    </row>
    <row r="4" spans="2:21" ht="16.5" thickBot="1" x14ac:dyDescent="0.3">
      <c r="C4" s="4" t="s">
        <v>1</v>
      </c>
    </row>
    <row r="5" spans="2:21" ht="138" customHeight="1" thickBot="1" x14ac:dyDescent="0.3">
      <c r="B5" s="27" t="s">
        <v>92</v>
      </c>
      <c r="C5" s="27" t="s">
        <v>2</v>
      </c>
      <c r="D5" s="27" t="s">
        <v>3</v>
      </c>
      <c r="E5" s="27" t="s">
        <v>4</v>
      </c>
      <c r="F5" s="27" t="s">
        <v>102</v>
      </c>
      <c r="G5" s="27" t="s">
        <v>5</v>
      </c>
      <c r="H5" s="27" t="s">
        <v>6</v>
      </c>
      <c r="I5" s="27" t="s">
        <v>100</v>
      </c>
      <c r="J5" s="27" t="s">
        <v>101</v>
      </c>
      <c r="K5"/>
      <c r="L5"/>
      <c r="M5"/>
      <c r="N5"/>
      <c r="O5"/>
      <c r="P5"/>
      <c r="Q5"/>
      <c r="R5"/>
      <c r="S5"/>
      <c r="T5"/>
      <c r="U5"/>
    </row>
    <row r="6" spans="2:21" ht="26.25" x14ac:dyDescent="0.25">
      <c r="B6" s="28">
        <v>3</v>
      </c>
      <c r="C6" s="9" t="s">
        <v>9</v>
      </c>
      <c r="D6" s="10" t="s">
        <v>10</v>
      </c>
      <c r="E6" s="10" t="s">
        <v>7</v>
      </c>
      <c r="F6" s="6">
        <v>2500000</v>
      </c>
      <c r="G6" s="7" t="s">
        <v>11</v>
      </c>
      <c r="H6" s="10" t="s">
        <v>12</v>
      </c>
      <c r="I6" s="13">
        <f>2297040+702000</f>
        <v>2999040</v>
      </c>
      <c r="J6" s="11" t="s">
        <v>13</v>
      </c>
      <c r="K6"/>
      <c r="L6"/>
      <c r="M6"/>
      <c r="N6"/>
      <c r="O6"/>
      <c r="P6"/>
      <c r="Q6"/>
      <c r="R6"/>
      <c r="S6"/>
      <c r="T6"/>
      <c r="U6"/>
    </row>
    <row r="7" spans="2:21" x14ac:dyDescent="0.25">
      <c r="B7" s="28">
        <v>4</v>
      </c>
      <c r="C7" s="12" t="s">
        <v>14</v>
      </c>
      <c r="D7" s="10" t="s">
        <v>10</v>
      </c>
      <c r="E7" s="8" t="s">
        <v>15</v>
      </c>
      <c r="F7" s="6">
        <v>1250000</v>
      </c>
      <c r="G7" s="7"/>
      <c r="H7" s="10"/>
      <c r="I7" s="13">
        <v>1500000</v>
      </c>
      <c r="J7" s="11" t="s">
        <v>13</v>
      </c>
      <c r="K7"/>
      <c r="L7"/>
      <c r="M7"/>
      <c r="N7"/>
      <c r="O7"/>
      <c r="P7"/>
      <c r="Q7"/>
      <c r="R7"/>
      <c r="S7"/>
      <c r="T7"/>
      <c r="U7"/>
    </row>
    <row r="8" spans="2:21" x14ac:dyDescent="0.25">
      <c r="B8" s="28">
        <v>5</v>
      </c>
      <c r="C8" s="12" t="s">
        <v>16</v>
      </c>
      <c r="D8" s="10" t="s">
        <v>10</v>
      </c>
      <c r="E8" s="8" t="s">
        <v>15</v>
      </c>
      <c r="F8" s="6">
        <v>18613333.333333332</v>
      </c>
      <c r="G8" s="7" t="s">
        <v>17</v>
      </c>
      <c r="H8" s="10" t="s">
        <v>18</v>
      </c>
      <c r="I8" s="13">
        <v>22335950</v>
      </c>
      <c r="J8" s="11" t="s">
        <v>13</v>
      </c>
      <c r="K8"/>
      <c r="L8"/>
      <c r="M8"/>
      <c r="N8"/>
      <c r="O8"/>
      <c r="P8"/>
      <c r="Q8"/>
      <c r="R8"/>
      <c r="S8"/>
      <c r="T8"/>
      <c r="U8"/>
    </row>
    <row r="9" spans="2:21" ht="26.25" x14ac:dyDescent="0.25">
      <c r="B9" s="28">
        <v>6</v>
      </c>
      <c r="C9" s="9" t="s">
        <v>19</v>
      </c>
      <c r="D9" s="10" t="s">
        <v>10</v>
      </c>
      <c r="E9" s="8" t="s">
        <v>15</v>
      </c>
      <c r="F9" s="6">
        <v>6833333.333333334</v>
      </c>
      <c r="G9" s="7" t="s">
        <v>20</v>
      </c>
      <c r="H9" s="10" t="s">
        <v>21</v>
      </c>
      <c r="I9" s="13">
        <f>7199497+996070</f>
        <v>8195567</v>
      </c>
      <c r="J9" s="11" t="s">
        <v>13</v>
      </c>
      <c r="K9"/>
      <c r="L9"/>
      <c r="M9"/>
      <c r="N9"/>
      <c r="O9"/>
      <c r="P9"/>
      <c r="Q9"/>
      <c r="R9"/>
      <c r="S9"/>
      <c r="T9"/>
      <c r="U9"/>
    </row>
    <row r="10" spans="2:21" x14ac:dyDescent="0.25">
      <c r="B10" s="28">
        <v>7</v>
      </c>
      <c r="C10" s="9" t="s">
        <v>22</v>
      </c>
      <c r="D10" s="10" t="s">
        <v>10</v>
      </c>
      <c r="E10" s="8" t="s">
        <v>15</v>
      </c>
      <c r="F10" s="6">
        <v>8000000</v>
      </c>
      <c r="G10" s="7"/>
      <c r="H10" s="10"/>
      <c r="I10" s="13">
        <v>6085200</v>
      </c>
      <c r="J10" s="11" t="s">
        <v>13</v>
      </c>
      <c r="K10"/>
      <c r="L10"/>
      <c r="M10"/>
      <c r="N10"/>
      <c r="O10"/>
      <c r="P10"/>
      <c r="Q10"/>
      <c r="R10"/>
      <c r="S10"/>
      <c r="T10"/>
      <c r="U10"/>
    </row>
    <row r="11" spans="2:21" x14ac:dyDescent="0.25">
      <c r="B11" s="29">
        <v>8</v>
      </c>
      <c r="C11" s="9" t="s">
        <v>23</v>
      </c>
      <c r="D11" s="10" t="s">
        <v>10</v>
      </c>
      <c r="E11" s="8" t="s">
        <v>15</v>
      </c>
      <c r="F11" s="14">
        <v>3875000</v>
      </c>
      <c r="G11" s="7"/>
      <c r="H11" s="10"/>
      <c r="I11" s="13"/>
      <c r="J11" s="11" t="s">
        <v>13</v>
      </c>
      <c r="K11"/>
      <c r="L11"/>
      <c r="M11"/>
      <c r="N11"/>
      <c r="O11"/>
      <c r="P11"/>
      <c r="Q11"/>
      <c r="R11"/>
      <c r="S11"/>
      <c r="T11"/>
      <c r="U11"/>
    </row>
    <row r="12" spans="2:21" ht="26.25" x14ac:dyDescent="0.25">
      <c r="B12" s="28">
        <v>8.1</v>
      </c>
      <c r="C12" s="15" t="s">
        <v>25</v>
      </c>
      <c r="D12" s="10" t="s">
        <v>26</v>
      </c>
      <c r="E12" s="8" t="s">
        <v>15</v>
      </c>
      <c r="F12" s="6">
        <v>2500000</v>
      </c>
      <c r="G12" s="7" t="s">
        <v>24</v>
      </c>
      <c r="H12" s="10" t="s">
        <v>21</v>
      </c>
      <c r="I12" s="13">
        <v>3000040</v>
      </c>
      <c r="J12" s="11" t="s">
        <v>13</v>
      </c>
      <c r="K12"/>
      <c r="L12"/>
      <c r="M12"/>
      <c r="N12"/>
      <c r="O12"/>
      <c r="P12"/>
      <c r="Q12"/>
      <c r="R12"/>
      <c r="S12"/>
      <c r="T12"/>
      <c r="U12"/>
    </row>
    <row r="13" spans="2:21" ht="26.25" x14ac:dyDescent="0.25">
      <c r="B13" s="28">
        <v>8.1999999999999993</v>
      </c>
      <c r="C13" s="15" t="s">
        <v>29</v>
      </c>
      <c r="D13" s="10" t="s">
        <v>26</v>
      </c>
      <c r="E13" s="8" t="s">
        <v>15</v>
      </c>
      <c r="F13" s="6">
        <v>1375000</v>
      </c>
      <c r="G13" s="7"/>
      <c r="H13" s="10"/>
      <c r="I13" s="13">
        <v>1649524</v>
      </c>
      <c r="J13" s="11" t="s">
        <v>13</v>
      </c>
      <c r="K13"/>
      <c r="L13"/>
      <c r="M13"/>
      <c r="N13"/>
      <c r="O13"/>
      <c r="P13"/>
      <c r="Q13"/>
      <c r="R13"/>
      <c r="S13"/>
      <c r="T13"/>
      <c r="U13"/>
    </row>
    <row r="14" spans="2:21" ht="26.25" x14ac:dyDescent="0.25">
      <c r="B14" s="28">
        <v>14</v>
      </c>
      <c r="C14" s="9" t="s">
        <v>31</v>
      </c>
      <c r="D14" s="8" t="s">
        <v>30</v>
      </c>
      <c r="E14" s="8" t="s">
        <v>15</v>
      </c>
      <c r="F14" s="6">
        <v>833333.33333333326</v>
      </c>
      <c r="G14" s="7" t="s">
        <v>91</v>
      </c>
      <c r="H14" s="10" t="s">
        <v>32</v>
      </c>
      <c r="I14" s="21">
        <f>332400+308400</f>
        <v>640800</v>
      </c>
      <c r="J14" s="11"/>
      <c r="K14"/>
      <c r="L14"/>
      <c r="M14"/>
      <c r="N14"/>
      <c r="O14"/>
      <c r="P14"/>
      <c r="Q14"/>
      <c r="R14"/>
      <c r="S14"/>
      <c r="T14"/>
      <c r="U14"/>
    </row>
    <row r="15" spans="2:21" x14ac:dyDescent="0.25">
      <c r="B15" s="28">
        <v>16</v>
      </c>
      <c r="C15" s="9" t="s">
        <v>33</v>
      </c>
      <c r="D15" s="8" t="s">
        <v>30</v>
      </c>
      <c r="E15" s="16" t="s">
        <v>15</v>
      </c>
      <c r="F15" s="6">
        <v>250000</v>
      </c>
      <c r="G15" s="7" t="s">
        <v>27</v>
      </c>
      <c r="H15" s="10" t="s">
        <v>28</v>
      </c>
      <c r="I15" s="21">
        <v>62400</v>
      </c>
      <c r="J15" s="11" t="s">
        <v>8</v>
      </c>
      <c r="K15"/>
      <c r="L15"/>
      <c r="M15"/>
      <c r="N15"/>
      <c r="O15"/>
      <c r="P15"/>
      <c r="Q15"/>
      <c r="R15"/>
      <c r="S15"/>
      <c r="T15"/>
      <c r="U15"/>
    </row>
    <row r="16" spans="2:21" ht="26.25" x14ac:dyDescent="0.25">
      <c r="B16" s="28">
        <v>18</v>
      </c>
      <c r="C16" s="9" t="s">
        <v>34</v>
      </c>
      <c r="D16" s="8" t="s">
        <v>30</v>
      </c>
      <c r="E16" s="16" t="s">
        <v>7</v>
      </c>
      <c r="F16" s="6">
        <v>1000000</v>
      </c>
      <c r="G16" s="7" t="s">
        <v>35</v>
      </c>
      <c r="H16" s="10" t="s">
        <v>36</v>
      </c>
      <c r="I16" s="21">
        <v>319220</v>
      </c>
      <c r="J16" s="11" t="s">
        <v>8</v>
      </c>
      <c r="K16"/>
      <c r="L16"/>
      <c r="M16"/>
      <c r="N16"/>
      <c r="O16"/>
      <c r="P16"/>
      <c r="Q16"/>
      <c r="R16"/>
      <c r="S16"/>
      <c r="T16"/>
      <c r="U16"/>
    </row>
    <row r="17" spans="2:21" ht="36.75" x14ac:dyDescent="0.25">
      <c r="B17" s="28">
        <v>21</v>
      </c>
      <c r="C17" s="9" t="s">
        <v>37</v>
      </c>
      <c r="D17" s="8" t="s">
        <v>30</v>
      </c>
      <c r="E17" s="16" t="s">
        <v>7</v>
      </c>
      <c r="F17" s="6">
        <v>2000000</v>
      </c>
      <c r="G17" s="7" t="s">
        <v>89</v>
      </c>
      <c r="H17" s="10" t="s">
        <v>90</v>
      </c>
      <c r="I17" s="13">
        <f>666370+278950+115500+188770</f>
        <v>1249590</v>
      </c>
      <c r="J17" s="11" t="s">
        <v>8</v>
      </c>
      <c r="K17"/>
      <c r="L17"/>
      <c r="M17"/>
      <c r="N17"/>
      <c r="O17"/>
      <c r="P17"/>
      <c r="Q17"/>
      <c r="R17"/>
      <c r="S17"/>
      <c r="T17"/>
      <c r="U17"/>
    </row>
    <row r="18" spans="2:21" x14ac:dyDescent="0.25">
      <c r="B18" s="28">
        <v>23</v>
      </c>
      <c r="C18" s="9" t="s">
        <v>38</v>
      </c>
      <c r="D18" s="8" t="s">
        <v>30</v>
      </c>
      <c r="E18" s="16" t="s">
        <v>39</v>
      </c>
      <c r="F18" s="6">
        <v>833333.33333333326</v>
      </c>
      <c r="G18" s="7" t="s">
        <v>91</v>
      </c>
      <c r="H18" s="10" t="s">
        <v>40</v>
      </c>
      <c r="I18" s="22">
        <f>25500+4500</f>
        <v>30000</v>
      </c>
      <c r="J18" s="11" t="s">
        <v>8</v>
      </c>
      <c r="K18"/>
      <c r="L18"/>
      <c r="M18"/>
      <c r="N18"/>
      <c r="O18"/>
      <c r="P18"/>
      <c r="Q18"/>
      <c r="R18"/>
      <c r="S18"/>
      <c r="T18"/>
      <c r="U18"/>
    </row>
    <row r="19" spans="2:21" ht="26.25" x14ac:dyDescent="0.25">
      <c r="B19" s="28">
        <v>24</v>
      </c>
      <c r="C19" s="9" t="s">
        <v>41</v>
      </c>
      <c r="D19" s="8" t="s">
        <v>30</v>
      </c>
      <c r="E19" s="16" t="s">
        <v>39</v>
      </c>
      <c r="F19" s="6">
        <v>833333.33333333326</v>
      </c>
      <c r="G19" s="7"/>
      <c r="H19" s="10"/>
      <c r="I19" s="19"/>
      <c r="J19" s="11" t="s">
        <v>8</v>
      </c>
      <c r="K19"/>
      <c r="L19"/>
      <c r="M19"/>
      <c r="N19"/>
      <c r="O19"/>
      <c r="P19"/>
      <c r="Q19"/>
      <c r="R19"/>
      <c r="S19"/>
      <c r="T19"/>
      <c r="U19"/>
    </row>
    <row r="20" spans="2:21" x14ac:dyDescent="0.25">
      <c r="B20" s="28">
        <v>25</v>
      </c>
      <c r="C20" s="12" t="s">
        <v>42</v>
      </c>
      <c r="D20" s="8" t="s">
        <v>30</v>
      </c>
      <c r="E20" s="16" t="s">
        <v>7</v>
      </c>
      <c r="F20" s="6">
        <v>6491720</v>
      </c>
      <c r="G20" s="7"/>
      <c r="H20" s="10"/>
      <c r="I20" s="26"/>
      <c r="J20" s="11" t="s">
        <v>8</v>
      </c>
      <c r="K20"/>
      <c r="L20"/>
      <c r="M20"/>
      <c r="N20"/>
      <c r="O20"/>
      <c r="P20"/>
      <c r="Q20"/>
      <c r="R20"/>
      <c r="S20"/>
      <c r="T20"/>
      <c r="U20"/>
    </row>
    <row r="21" spans="2:21" x14ac:dyDescent="0.25">
      <c r="B21" s="28">
        <v>26</v>
      </c>
      <c r="C21" s="9" t="s">
        <v>43</v>
      </c>
      <c r="D21" s="8" t="s">
        <v>30</v>
      </c>
      <c r="E21" s="16" t="s">
        <v>7</v>
      </c>
      <c r="F21" s="6">
        <v>2058081.6666666665</v>
      </c>
      <c r="G21" s="7"/>
      <c r="H21" s="10"/>
      <c r="I21" s="18"/>
      <c r="J21" s="11" t="s">
        <v>8</v>
      </c>
      <c r="K21"/>
      <c r="L21"/>
      <c r="M21"/>
      <c r="N21"/>
      <c r="O21"/>
      <c r="P21"/>
      <c r="Q21"/>
      <c r="R21"/>
      <c r="S21"/>
      <c r="T21"/>
      <c r="U21"/>
    </row>
    <row r="22" spans="2:21" x14ac:dyDescent="0.25">
      <c r="B22" s="28">
        <v>26.1</v>
      </c>
      <c r="C22" s="9"/>
      <c r="D22" s="8"/>
      <c r="E22" s="16"/>
      <c r="F22" s="6"/>
      <c r="G22" s="7" t="s">
        <v>44</v>
      </c>
      <c r="H22" s="10" t="s">
        <v>45</v>
      </c>
      <c r="I22" s="23">
        <f>305950+20590</f>
        <v>326540</v>
      </c>
      <c r="J22" s="11"/>
      <c r="K22"/>
      <c r="L22"/>
      <c r="M22"/>
      <c r="N22"/>
      <c r="O22"/>
      <c r="P22"/>
      <c r="Q22"/>
      <c r="R22"/>
      <c r="S22"/>
      <c r="T22"/>
      <c r="U22"/>
    </row>
    <row r="23" spans="2:21" x14ac:dyDescent="0.25">
      <c r="B23" s="28">
        <v>26.2</v>
      </c>
      <c r="C23" s="9"/>
      <c r="D23" s="8"/>
      <c r="E23" s="16"/>
      <c r="F23" s="6"/>
      <c r="G23" s="7" t="s">
        <v>46</v>
      </c>
      <c r="H23" s="10" t="s">
        <v>47</v>
      </c>
      <c r="I23" s="23">
        <v>50376</v>
      </c>
      <c r="J23" s="11"/>
      <c r="K23"/>
      <c r="L23"/>
      <c r="M23"/>
      <c r="N23"/>
      <c r="O23"/>
      <c r="P23"/>
      <c r="Q23"/>
      <c r="R23"/>
      <c r="S23"/>
      <c r="T23"/>
      <c r="U23"/>
    </row>
    <row r="24" spans="2:21" x14ac:dyDescent="0.25">
      <c r="B24" s="28">
        <v>26.3</v>
      </c>
      <c r="C24" s="9"/>
      <c r="D24" s="8"/>
      <c r="E24" s="16"/>
      <c r="F24" s="6"/>
      <c r="G24" s="7"/>
      <c r="H24" s="10" t="s">
        <v>48</v>
      </c>
      <c r="I24" s="23">
        <v>26440</v>
      </c>
      <c r="J24" s="11"/>
      <c r="K24"/>
      <c r="L24"/>
      <c r="M24"/>
      <c r="N24"/>
      <c r="O24"/>
      <c r="P24"/>
      <c r="Q24"/>
      <c r="R24"/>
      <c r="S24"/>
      <c r="T24"/>
      <c r="U24"/>
    </row>
    <row r="25" spans="2:21" x14ac:dyDescent="0.25">
      <c r="B25" s="28">
        <v>26.4</v>
      </c>
      <c r="C25" s="18" t="s">
        <v>94</v>
      </c>
      <c r="D25" s="8"/>
      <c r="E25" s="16"/>
      <c r="F25" s="6"/>
      <c r="G25" s="7"/>
      <c r="H25" s="10" t="s">
        <v>95</v>
      </c>
      <c r="I25" s="13">
        <v>2066342</v>
      </c>
      <c r="J25" s="11"/>
      <c r="K25"/>
      <c r="L25"/>
      <c r="M25"/>
      <c r="N25"/>
      <c r="O25"/>
      <c r="P25"/>
      <c r="Q25"/>
      <c r="R25"/>
      <c r="S25"/>
      <c r="T25"/>
      <c r="U25"/>
    </row>
    <row r="26" spans="2:21" ht="26.25" x14ac:dyDescent="0.25">
      <c r="B26" s="28">
        <v>28</v>
      </c>
      <c r="C26" s="9" t="s">
        <v>49</v>
      </c>
      <c r="D26" s="8" t="s">
        <v>30</v>
      </c>
      <c r="E26" s="16" t="s">
        <v>50</v>
      </c>
      <c r="F26" s="6">
        <v>833333.33333333326</v>
      </c>
      <c r="G26" s="7"/>
      <c r="H26" s="10" t="s">
        <v>99</v>
      </c>
      <c r="I26" s="20">
        <f>503400+144600</f>
        <v>648000</v>
      </c>
      <c r="J26" s="11" t="s">
        <v>8</v>
      </c>
      <c r="K26"/>
      <c r="L26"/>
      <c r="M26"/>
      <c r="N26"/>
      <c r="O26"/>
      <c r="P26"/>
      <c r="Q26"/>
      <c r="R26"/>
      <c r="S26"/>
      <c r="T26"/>
      <c r="U26"/>
    </row>
    <row r="27" spans="2:21" ht="26.25" x14ac:dyDescent="0.25">
      <c r="B27" s="28">
        <v>29</v>
      </c>
      <c r="C27" s="9" t="s">
        <v>51</v>
      </c>
      <c r="D27" s="8" t="s">
        <v>30</v>
      </c>
      <c r="E27" s="16" t="s">
        <v>50</v>
      </c>
      <c r="F27" s="6">
        <v>1000000</v>
      </c>
      <c r="G27" s="7"/>
      <c r="H27" s="10"/>
      <c r="I27" s="24"/>
      <c r="J27" s="11" t="s">
        <v>54</v>
      </c>
      <c r="K27"/>
      <c r="L27"/>
      <c r="M27"/>
      <c r="N27"/>
      <c r="O27"/>
      <c r="P27"/>
      <c r="Q27"/>
      <c r="R27"/>
      <c r="S27"/>
      <c r="T27"/>
      <c r="U27"/>
    </row>
    <row r="28" spans="2:21" x14ac:dyDescent="0.25">
      <c r="B28" s="28"/>
      <c r="C28" s="9"/>
      <c r="D28" s="8"/>
      <c r="E28" s="16"/>
      <c r="F28" s="6"/>
      <c r="G28" s="7" t="s">
        <v>52</v>
      </c>
      <c r="H28" s="10" t="s">
        <v>53</v>
      </c>
      <c r="I28" s="24">
        <f>323000+438000</f>
        <v>761000</v>
      </c>
      <c r="J28" s="11"/>
      <c r="K28"/>
      <c r="L28"/>
      <c r="M28"/>
      <c r="N28"/>
      <c r="O28"/>
      <c r="P28"/>
      <c r="Q28"/>
      <c r="R28"/>
      <c r="S28"/>
      <c r="T28"/>
      <c r="U28"/>
    </row>
    <row r="29" spans="2:21" ht="24.75" x14ac:dyDescent="0.25">
      <c r="B29" s="28">
        <v>29.1</v>
      </c>
      <c r="C29" s="9"/>
      <c r="D29" s="8"/>
      <c r="E29" s="16"/>
      <c r="F29" s="6"/>
      <c r="G29" s="7" t="s">
        <v>97</v>
      </c>
      <c r="H29" s="10" t="s">
        <v>98</v>
      </c>
      <c r="I29" s="24">
        <v>178800</v>
      </c>
      <c r="J29" s="11"/>
      <c r="K29"/>
      <c r="L29"/>
      <c r="M29"/>
      <c r="N29"/>
      <c r="O29"/>
      <c r="P29"/>
      <c r="Q29"/>
      <c r="R29"/>
      <c r="S29"/>
      <c r="T29"/>
      <c r="U29"/>
    </row>
    <row r="30" spans="2:21" x14ac:dyDescent="0.25">
      <c r="B30" s="28">
        <v>30</v>
      </c>
      <c r="C30" s="9" t="s">
        <v>55</v>
      </c>
      <c r="D30" s="8" t="s">
        <v>30</v>
      </c>
      <c r="E30" s="16" t="s">
        <v>7</v>
      </c>
      <c r="F30" s="6">
        <v>833333.33333333326</v>
      </c>
      <c r="G30" s="7"/>
      <c r="H30" s="10"/>
      <c r="I30" s="13">
        <f>168000+168000</f>
        <v>336000</v>
      </c>
      <c r="J30" s="11" t="s">
        <v>54</v>
      </c>
      <c r="K30"/>
      <c r="L30"/>
      <c r="M30"/>
      <c r="N30"/>
      <c r="O30"/>
      <c r="P30"/>
      <c r="Q30"/>
      <c r="R30"/>
      <c r="S30"/>
      <c r="T30"/>
      <c r="U30"/>
    </row>
    <row r="31" spans="2:21" ht="26.25" customHeight="1" x14ac:dyDescent="0.25">
      <c r="B31" s="28">
        <v>31</v>
      </c>
      <c r="C31" s="9" t="s">
        <v>56</v>
      </c>
      <c r="D31" s="8" t="s">
        <v>30</v>
      </c>
      <c r="E31" s="16" t="s">
        <v>7</v>
      </c>
      <c r="F31" s="6">
        <v>8005000</v>
      </c>
      <c r="G31" s="7" t="s">
        <v>57</v>
      </c>
      <c r="H31" s="10" t="s">
        <v>36</v>
      </c>
      <c r="I31" s="13">
        <v>7997000</v>
      </c>
      <c r="J31" s="11" t="s">
        <v>13</v>
      </c>
      <c r="K31"/>
      <c r="L31"/>
      <c r="M31"/>
      <c r="N31"/>
      <c r="O31"/>
      <c r="P31"/>
      <c r="Q31"/>
      <c r="R31"/>
      <c r="S31"/>
      <c r="T31"/>
      <c r="U31"/>
    </row>
    <row r="32" spans="2:21" ht="25.5" x14ac:dyDescent="0.25">
      <c r="B32" s="28">
        <v>32</v>
      </c>
      <c r="C32" s="12" t="s">
        <v>58</v>
      </c>
      <c r="D32" s="8" t="s">
        <v>30</v>
      </c>
      <c r="E32" s="16" t="s">
        <v>7</v>
      </c>
      <c r="F32" s="6">
        <v>833333.33333333326</v>
      </c>
      <c r="G32" s="7"/>
      <c r="H32" s="10" t="s">
        <v>93</v>
      </c>
      <c r="I32" s="10">
        <f>10800+5400</f>
        <v>16200</v>
      </c>
      <c r="J32" s="11" t="s">
        <v>8</v>
      </c>
      <c r="K32"/>
      <c r="L32"/>
      <c r="M32"/>
      <c r="N32"/>
      <c r="O32"/>
      <c r="P32"/>
      <c r="Q32"/>
      <c r="R32"/>
      <c r="S32"/>
      <c r="T32"/>
      <c r="U32"/>
    </row>
    <row r="33" spans="2:21" x14ac:dyDescent="0.25">
      <c r="B33" s="28">
        <v>32.1</v>
      </c>
      <c r="C33" s="12" t="s">
        <v>59</v>
      </c>
      <c r="D33" s="8"/>
      <c r="E33" s="16"/>
      <c r="F33" s="6"/>
      <c r="G33" s="7" t="s">
        <v>60</v>
      </c>
      <c r="H33" s="10" t="s">
        <v>61</v>
      </c>
      <c r="I33" s="10">
        <v>65040</v>
      </c>
      <c r="J33" s="11" t="s">
        <v>8</v>
      </c>
      <c r="K33"/>
      <c r="L33"/>
      <c r="M33"/>
      <c r="N33"/>
      <c r="O33"/>
      <c r="P33"/>
      <c r="Q33"/>
      <c r="R33"/>
      <c r="S33"/>
      <c r="T33"/>
      <c r="U33"/>
    </row>
    <row r="34" spans="2:21" x14ac:dyDescent="0.25">
      <c r="B34" s="28">
        <v>32.200000000000003</v>
      </c>
      <c r="C34" s="12" t="s">
        <v>62</v>
      </c>
      <c r="D34" s="8"/>
      <c r="E34" s="16"/>
      <c r="F34" s="6"/>
      <c r="G34" s="7" t="s">
        <v>63</v>
      </c>
      <c r="H34" s="10" t="s">
        <v>64</v>
      </c>
      <c r="I34" s="10">
        <v>50000</v>
      </c>
      <c r="J34" s="11" t="s">
        <v>8</v>
      </c>
      <c r="K34"/>
      <c r="L34"/>
      <c r="M34"/>
      <c r="N34"/>
      <c r="O34"/>
      <c r="P34"/>
      <c r="Q34"/>
      <c r="R34"/>
      <c r="S34"/>
      <c r="T34"/>
      <c r="U34"/>
    </row>
    <row r="35" spans="2:21" ht="36" x14ac:dyDescent="0.25">
      <c r="B35" s="28">
        <v>33</v>
      </c>
      <c r="C35" s="18" t="s">
        <v>65</v>
      </c>
      <c r="D35" s="8" t="s">
        <v>30</v>
      </c>
      <c r="E35" s="16" t="s">
        <v>7</v>
      </c>
      <c r="F35" s="6">
        <v>14850000</v>
      </c>
      <c r="G35" s="7" t="s">
        <v>66</v>
      </c>
      <c r="H35" s="10" t="s">
        <v>67</v>
      </c>
      <c r="I35" s="13">
        <v>5940000</v>
      </c>
      <c r="J35" s="11" t="s">
        <v>54</v>
      </c>
      <c r="K35"/>
      <c r="L35"/>
      <c r="M35"/>
      <c r="N35"/>
      <c r="O35"/>
      <c r="P35"/>
      <c r="Q35"/>
      <c r="R35"/>
      <c r="S35"/>
      <c r="T35"/>
      <c r="U35"/>
    </row>
    <row r="36" spans="2:21" ht="36" x14ac:dyDescent="0.25">
      <c r="B36" s="28">
        <v>34</v>
      </c>
      <c r="C36" s="18" t="s">
        <v>68</v>
      </c>
      <c r="D36" s="8" t="s">
        <v>30</v>
      </c>
      <c r="E36" s="16" t="s">
        <v>7</v>
      </c>
      <c r="F36" s="6">
        <v>53802686.666666672</v>
      </c>
      <c r="G36" s="7" t="s">
        <v>69</v>
      </c>
      <c r="H36" s="10" t="s">
        <v>70</v>
      </c>
      <c r="I36" s="13">
        <f>68239420-22350821+7900000</f>
        <v>53788599</v>
      </c>
      <c r="J36" s="11" t="s">
        <v>54</v>
      </c>
      <c r="K36"/>
      <c r="L36"/>
      <c r="M36"/>
      <c r="N36"/>
      <c r="O36"/>
      <c r="P36"/>
      <c r="Q36"/>
      <c r="R36"/>
      <c r="S36"/>
      <c r="T36"/>
      <c r="U36"/>
    </row>
    <row r="37" spans="2:21" ht="25.5" x14ac:dyDescent="0.25">
      <c r="B37" s="28">
        <v>35</v>
      </c>
      <c r="C37" s="12" t="s">
        <v>71</v>
      </c>
      <c r="D37" s="8" t="s">
        <v>30</v>
      </c>
      <c r="E37" s="16" t="s">
        <v>7</v>
      </c>
      <c r="F37" s="6">
        <v>47830560</v>
      </c>
      <c r="G37" s="7" t="s">
        <v>72</v>
      </c>
      <c r="H37" s="10" t="s">
        <v>73</v>
      </c>
      <c r="I37" s="13">
        <f>38264448+19132224</f>
        <v>57396672</v>
      </c>
      <c r="J37" s="11" t="s">
        <v>54</v>
      </c>
      <c r="K37"/>
      <c r="L37"/>
      <c r="M37"/>
      <c r="N37"/>
      <c r="O37"/>
      <c r="P37"/>
      <c r="Q37"/>
      <c r="R37"/>
      <c r="S37"/>
      <c r="T37"/>
      <c r="U37"/>
    </row>
    <row r="38" spans="2:21" ht="36.75" x14ac:dyDescent="0.25">
      <c r="B38" s="28">
        <v>36</v>
      </c>
      <c r="C38" s="12" t="s">
        <v>74</v>
      </c>
      <c r="D38" s="8" t="s">
        <v>30</v>
      </c>
      <c r="E38" s="16" t="s">
        <v>7</v>
      </c>
      <c r="F38" s="6">
        <v>6283333.333333334</v>
      </c>
      <c r="G38" s="7" t="s">
        <v>75</v>
      </c>
      <c r="H38" s="10" t="s">
        <v>76</v>
      </c>
      <c r="I38" s="13">
        <f>1740000+580000+4060000+1160000</f>
        <v>7540000</v>
      </c>
      <c r="J38" s="11" t="s">
        <v>54</v>
      </c>
      <c r="K38"/>
      <c r="L38"/>
      <c r="M38"/>
      <c r="N38"/>
      <c r="O38"/>
      <c r="P38"/>
      <c r="Q38"/>
      <c r="R38"/>
      <c r="S38"/>
      <c r="T38"/>
      <c r="U38"/>
    </row>
    <row r="39" spans="2:21" ht="24.75" x14ac:dyDescent="0.25">
      <c r="B39" s="28">
        <v>37</v>
      </c>
      <c r="C39" s="12" t="s">
        <v>77</v>
      </c>
      <c r="D39" s="8" t="s">
        <v>30</v>
      </c>
      <c r="E39" s="16" t="s">
        <v>7</v>
      </c>
      <c r="F39" s="6">
        <v>2682940</v>
      </c>
      <c r="G39" s="7" t="s">
        <v>78</v>
      </c>
      <c r="H39" s="10" t="s">
        <v>79</v>
      </c>
      <c r="I39" s="13">
        <v>3219528</v>
      </c>
      <c r="J39" s="11" t="s">
        <v>54</v>
      </c>
      <c r="K39"/>
      <c r="L39"/>
      <c r="M39"/>
      <c r="N39"/>
      <c r="O39"/>
      <c r="P39"/>
      <c r="Q39"/>
      <c r="R39"/>
      <c r="S39"/>
      <c r="T39"/>
      <c r="U39"/>
    </row>
    <row r="40" spans="2:21" ht="25.5" x14ac:dyDescent="0.25">
      <c r="B40" s="28">
        <v>39</v>
      </c>
      <c r="C40" s="12" t="s">
        <v>80</v>
      </c>
      <c r="D40" s="8" t="s">
        <v>30</v>
      </c>
      <c r="E40" s="16" t="s">
        <v>7</v>
      </c>
      <c r="F40" s="6">
        <v>416666.66666666663</v>
      </c>
      <c r="G40" s="7" t="s">
        <v>81</v>
      </c>
      <c r="H40" s="10" t="s">
        <v>82</v>
      </c>
      <c r="I40" s="13">
        <f>179400+67500-8400</f>
        <v>238500</v>
      </c>
      <c r="J40" s="11" t="s">
        <v>8</v>
      </c>
      <c r="K40"/>
      <c r="L40"/>
      <c r="M40"/>
      <c r="N40"/>
      <c r="O40"/>
      <c r="P40"/>
      <c r="Q40"/>
      <c r="R40"/>
      <c r="S40"/>
      <c r="T40"/>
      <c r="U40"/>
    </row>
    <row r="41" spans="2:21" ht="25.5" x14ac:dyDescent="0.25">
      <c r="B41" s="28">
        <v>40</v>
      </c>
      <c r="C41" s="12" t="s">
        <v>83</v>
      </c>
      <c r="D41" s="8" t="s">
        <v>30</v>
      </c>
      <c r="E41" s="16" t="s">
        <v>7</v>
      </c>
      <c r="F41" s="6">
        <v>0</v>
      </c>
      <c r="G41" s="7"/>
      <c r="H41" s="10"/>
      <c r="I41" s="10"/>
      <c r="J41" s="11" t="s">
        <v>8</v>
      </c>
      <c r="K41"/>
      <c r="L41"/>
      <c r="M41"/>
      <c r="N41"/>
      <c r="O41"/>
      <c r="P41"/>
      <c r="Q41"/>
      <c r="R41"/>
      <c r="S41"/>
      <c r="T41"/>
      <c r="U41"/>
    </row>
    <row r="42" spans="2:21" x14ac:dyDescent="0.25">
      <c r="B42" s="28">
        <v>41</v>
      </c>
      <c r="C42" s="12" t="s">
        <v>84</v>
      </c>
      <c r="D42" s="8" t="s">
        <v>30</v>
      </c>
      <c r="E42" s="16" t="s">
        <v>7</v>
      </c>
      <c r="F42" s="6">
        <v>833333.33333333326</v>
      </c>
      <c r="G42" s="7"/>
      <c r="H42" s="10"/>
      <c r="I42" s="10"/>
      <c r="J42" s="11" t="s">
        <v>8</v>
      </c>
      <c r="K42"/>
      <c r="L42"/>
      <c r="M42"/>
      <c r="N42"/>
      <c r="O42"/>
      <c r="P42"/>
      <c r="Q42"/>
      <c r="R42"/>
      <c r="S42"/>
      <c r="T42"/>
      <c r="U42"/>
    </row>
    <row r="43" spans="2:21" x14ac:dyDescent="0.25">
      <c r="B43" s="28">
        <v>42</v>
      </c>
      <c r="C43" s="12" t="s">
        <v>85</v>
      </c>
      <c r="D43" s="8" t="s">
        <v>10</v>
      </c>
      <c r="E43" s="16" t="s">
        <v>86</v>
      </c>
      <c r="F43" s="6">
        <v>978000</v>
      </c>
      <c r="G43" s="7" t="s">
        <v>24</v>
      </c>
      <c r="H43" s="10" t="s">
        <v>87</v>
      </c>
      <c r="I43" s="25">
        <v>626400</v>
      </c>
      <c r="J43" s="11" t="s">
        <v>88</v>
      </c>
      <c r="K43"/>
      <c r="L43"/>
      <c r="M43"/>
      <c r="N43"/>
      <c r="O43"/>
      <c r="P43"/>
      <c r="Q43"/>
      <c r="R43"/>
      <c r="S43"/>
      <c r="T43"/>
      <c r="U43"/>
    </row>
    <row r="44" spans="2:21" x14ac:dyDescent="0.25">
      <c r="I44" s="17"/>
      <c r="J44" s="17"/>
      <c r="K44"/>
      <c r="L44"/>
      <c r="M44"/>
      <c r="N44"/>
      <c r="O44"/>
      <c r="P44"/>
      <c r="Q44"/>
      <c r="R44"/>
      <c r="S44"/>
      <c r="T44"/>
      <c r="U44"/>
    </row>
    <row r="45" spans="2:21" x14ac:dyDescent="0.25">
      <c r="I45" s="17"/>
      <c r="J45" s="17"/>
      <c r="K45"/>
      <c r="L45"/>
      <c r="M45"/>
      <c r="N45"/>
      <c r="O45"/>
      <c r="P45"/>
      <c r="Q45"/>
      <c r="R45"/>
      <c r="S45"/>
      <c r="T45"/>
      <c r="U45"/>
    </row>
    <row r="46" spans="2:21" x14ac:dyDescent="0.25">
      <c r="G46"/>
      <c r="H46"/>
      <c r="I46" s="17"/>
      <c r="J46" s="17"/>
      <c r="K46"/>
      <c r="L46"/>
      <c r="M46"/>
      <c r="N46"/>
      <c r="O46"/>
      <c r="P46"/>
      <c r="Q46"/>
      <c r="R46"/>
      <c r="S46"/>
      <c r="T46"/>
      <c r="U46"/>
    </row>
    <row r="47" spans="2:21" x14ac:dyDescent="0.25">
      <c r="G47"/>
      <c r="H47"/>
      <c r="I47" s="17"/>
      <c r="J47" s="17"/>
      <c r="K47"/>
      <c r="L47"/>
      <c r="M47"/>
      <c r="N47"/>
      <c r="O47"/>
      <c r="P47"/>
      <c r="Q47"/>
      <c r="R47"/>
      <c r="S47"/>
      <c r="T47"/>
      <c r="U47"/>
    </row>
    <row r="48" spans="2:21" x14ac:dyDescent="0.25">
      <c r="G48"/>
      <c r="H48"/>
      <c r="I48" s="17"/>
      <c r="J48" s="17"/>
      <c r="K48"/>
      <c r="L48"/>
      <c r="M48"/>
      <c r="N48"/>
      <c r="O48"/>
      <c r="P48"/>
      <c r="Q48"/>
      <c r="R48"/>
      <c r="S48"/>
      <c r="T48"/>
      <c r="U48"/>
    </row>
    <row r="49" spans="11:21" x14ac:dyDescent="0.25">
      <c r="K49"/>
      <c r="L49"/>
      <c r="M49"/>
      <c r="N49"/>
      <c r="O49"/>
      <c r="P49"/>
      <c r="Q49"/>
      <c r="R49"/>
      <c r="S49"/>
      <c r="T49"/>
      <c r="U49"/>
    </row>
    <row r="50" spans="11:21" x14ac:dyDescent="0.25">
      <c r="K50"/>
      <c r="L50"/>
      <c r="M50"/>
      <c r="N50"/>
      <c r="O50"/>
      <c r="P50"/>
      <c r="Q50"/>
      <c r="R50"/>
      <c r="S50"/>
      <c r="T50"/>
      <c r="U50"/>
    </row>
    <row r="51" spans="11:21" x14ac:dyDescent="0.25">
      <c r="K51"/>
      <c r="L51"/>
      <c r="M51"/>
      <c r="N51"/>
      <c r="O51"/>
      <c r="P51"/>
      <c r="Q51"/>
      <c r="R51"/>
      <c r="S51"/>
      <c r="T51"/>
      <c r="U51"/>
    </row>
    <row r="52" spans="11:21" x14ac:dyDescent="0.25">
      <c r="K52"/>
      <c r="L52"/>
      <c r="M52"/>
      <c r="N52"/>
      <c r="O52"/>
      <c r="P52"/>
      <c r="Q52"/>
      <c r="R52"/>
      <c r="S52"/>
      <c r="T52"/>
      <c r="U52"/>
    </row>
    <row r="53" spans="11:21" x14ac:dyDescent="0.25">
      <c r="K53"/>
      <c r="L53"/>
      <c r="M53"/>
      <c r="N53"/>
      <c r="O53"/>
      <c r="P53"/>
      <c r="Q53"/>
      <c r="R53"/>
      <c r="S53"/>
      <c r="T53"/>
      <c r="U53"/>
    </row>
    <row r="54" spans="11:21" x14ac:dyDescent="0.25">
      <c r="K54"/>
      <c r="L54"/>
      <c r="M54"/>
      <c r="N54"/>
      <c r="O54"/>
      <c r="P54"/>
      <c r="Q54"/>
      <c r="R54"/>
      <c r="S54"/>
      <c r="T54"/>
      <c r="U54"/>
    </row>
    <row r="55" spans="11:21" x14ac:dyDescent="0.25">
      <c r="K55"/>
      <c r="L55"/>
      <c r="M55"/>
      <c r="N55"/>
      <c r="O55"/>
      <c r="P55"/>
      <c r="Q55"/>
      <c r="R55"/>
      <c r="S55"/>
      <c r="T55"/>
      <c r="U55"/>
    </row>
    <row r="56" spans="11:21" x14ac:dyDescent="0.25">
      <c r="K56"/>
      <c r="L56"/>
      <c r="M56"/>
      <c r="N56"/>
      <c r="O56"/>
      <c r="P56"/>
      <c r="Q56"/>
      <c r="R56"/>
      <c r="S56"/>
      <c r="T56"/>
      <c r="U56"/>
    </row>
    <row r="57" spans="11:21" x14ac:dyDescent="0.25">
      <c r="K57"/>
      <c r="L57"/>
      <c r="M57"/>
      <c r="N57"/>
      <c r="O57"/>
      <c r="P57"/>
      <c r="Q57"/>
      <c r="R57"/>
      <c r="S57"/>
      <c r="T57"/>
      <c r="U57"/>
    </row>
    <row r="58" spans="11:21" x14ac:dyDescent="0.25">
      <c r="K58"/>
      <c r="L58"/>
      <c r="M58"/>
      <c r="N58"/>
      <c r="O58"/>
      <c r="P58"/>
      <c r="Q58"/>
      <c r="R58"/>
      <c r="S58"/>
      <c r="T58"/>
      <c r="U58"/>
    </row>
    <row r="59" spans="11:21" x14ac:dyDescent="0.25">
      <c r="K59"/>
      <c r="L59"/>
      <c r="M59"/>
      <c r="N59"/>
      <c r="O59"/>
      <c r="P59"/>
      <c r="Q59"/>
      <c r="R59"/>
      <c r="S59"/>
      <c r="T59"/>
      <c r="U59"/>
    </row>
    <row r="60" spans="11:21" x14ac:dyDescent="0.25">
      <c r="K60"/>
      <c r="L60"/>
      <c r="M60"/>
      <c r="N60"/>
      <c r="O60"/>
      <c r="P60"/>
      <c r="Q60"/>
      <c r="R60"/>
      <c r="S60"/>
      <c r="T60"/>
      <c r="U60"/>
    </row>
    <row r="61" spans="11:21" x14ac:dyDescent="0.25">
      <c r="K61"/>
      <c r="L61"/>
      <c r="M61"/>
      <c r="N61"/>
      <c r="O61"/>
      <c r="P61"/>
      <c r="Q61"/>
      <c r="R61"/>
      <c r="S61"/>
      <c r="T61"/>
      <c r="U61"/>
    </row>
    <row r="62" spans="11:21" x14ac:dyDescent="0.25">
      <c r="K62"/>
      <c r="L62"/>
      <c r="M62"/>
      <c r="N62"/>
      <c r="O62"/>
      <c r="P62"/>
      <c r="Q62"/>
      <c r="R62"/>
      <c r="S62"/>
      <c r="T62"/>
      <c r="U62"/>
    </row>
    <row r="63" spans="11:21" x14ac:dyDescent="0.25">
      <c r="K63"/>
      <c r="L63"/>
      <c r="M63"/>
      <c r="N63"/>
      <c r="O63"/>
      <c r="P63"/>
      <c r="Q63"/>
      <c r="R63"/>
      <c r="S63"/>
      <c r="T63"/>
      <c r="U63"/>
    </row>
    <row r="64" spans="11:21" x14ac:dyDescent="0.25">
      <c r="K64"/>
      <c r="L64"/>
      <c r="M64"/>
      <c r="N64"/>
      <c r="O64"/>
      <c r="P64"/>
      <c r="Q64"/>
      <c r="R64"/>
      <c r="S64"/>
      <c r="T64"/>
      <c r="U64"/>
    </row>
    <row r="65" spans="11:21" x14ac:dyDescent="0.25">
      <c r="K65"/>
      <c r="L65"/>
      <c r="M65"/>
      <c r="N65"/>
      <c r="O65"/>
      <c r="P65"/>
      <c r="Q65"/>
      <c r="R65"/>
      <c r="S65"/>
      <c r="T65"/>
      <c r="U65"/>
    </row>
    <row r="66" spans="11:21" x14ac:dyDescent="0.25">
      <c r="K66"/>
      <c r="L66"/>
      <c r="M66"/>
      <c r="N66"/>
      <c r="O66"/>
      <c r="P66"/>
      <c r="Q66"/>
      <c r="R66"/>
      <c r="S66"/>
      <c r="T66"/>
      <c r="U66"/>
    </row>
    <row r="70" spans="11:21" x14ac:dyDescent="0.25">
      <c r="N70" s="5"/>
    </row>
  </sheetData>
  <pageMargins left="0.25" right="0.25" top="0.75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Realizimi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2024-09-03T09:20:47Z</dcterms:modified>
</cp:coreProperties>
</file>